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2" i="1"/>
  <c r="HC33" i="1"/>
  <c r="HC34" i="1"/>
  <c r="HC35" i="1"/>
  <c r="HC37" i="1"/>
  <c r="HC38" i="1"/>
  <c r="HC39" i="1"/>
  <c r="HC40" i="1"/>
  <c r="HC42" i="1"/>
  <c r="HC43" i="1"/>
  <c r="HC45" i="1"/>
  <c r="HC46" i="1"/>
  <c r="HC47" i="1"/>
  <c r="HC48" i="1"/>
  <c r="HC49" i="1"/>
  <c r="HC51" i="1"/>
  <c r="HC54" i="1"/>
  <c r="FM26" i="1" l="1"/>
  <c r="DQ26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GK54" i="1" l="1"/>
  <c r="GK53" i="1"/>
  <c r="GK52" i="1"/>
  <c r="GK51" i="1"/>
  <c r="GK50" i="1"/>
  <c r="GK49" i="1"/>
  <c r="GK48" i="1"/>
  <c r="GK47" i="1"/>
  <c r="GK46" i="1"/>
  <c r="GK45" i="1"/>
  <c r="GK44" i="1"/>
  <c r="HC44" i="1" s="1"/>
  <c r="GK43" i="1"/>
  <c r="GK42" i="1"/>
  <c r="GK41" i="1"/>
  <c r="HC41" i="1" s="1"/>
  <c r="GK40" i="1"/>
  <c r="GK39" i="1"/>
  <c r="GK38" i="1"/>
  <c r="GK37" i="1"/>
  <c r="GK36" i="1"/>
  <c r="GK35" i="1"/>
  <c r="HU34" i="1"/>
  <c r="IF34" i="1" s="1"/>
  <c r="GK33" i="1"/>
  <c r="GK32" i="1"/>
  <c r="GK31" i="1"/>
  <c r="HC31" i="1" s="1"/>
  <c r="GK30" i="1"/>
  <c r="GK29" i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<sst xmlns="http://schemas.openxmlformats.org/spreadsheetml/2006/main" count="125" uniqueCount="106">
  <si>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</si>
  <si>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</si>
  <si>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</si>
  <si>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</si>
  <si>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</si>
  <si>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</si>
  <si>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</si>
  <si>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</si>
  <si>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</si>
  <si>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</si>
  <si>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</si>
  <si>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</si>
  <si>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</si>
  <si>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</si>
  <si>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</si>
  <si>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</si>
  <si>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</si>
  <si>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</si>
  <si>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</si>
  <si>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</si>
  <si>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</si>
  <si>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</si>
  <si>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</si>
  <si>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</si>
  <si>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</si>
  <si>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</si>
  <si>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</si>
  <si>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</si>
  <si>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</si>
  <si>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</si>
  <si>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</si>
  <si>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</si>
  <si>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</si>
  <si>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</si>
  <si>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</si>
  <si>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</si>
  <si>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</si>
  <si>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</si>
  <si>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</si>
  <si>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</si>
  <si>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</si>
  <si>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</si>
  <si>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</si>
  <si>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</si>
  <si>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Сок фруктовый</t>
  </si>
  <si>
    <t>Пюре картофельное</t>
  </si>
  <si>
    <t>Соус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</si>
  <si>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</si>
  <si>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</si>
  <si>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</si>
  <si>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</si>
  <si>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</si>
  <si>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</si>
  <si>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</si>
  <si>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</si>
  <si>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</si>
  <si>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</si>
  <si>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</si>
  <si>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</si>
  <si>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</si>
  <si>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</si>
  <si>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</si>
  <si>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</si>
  <si>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</si>
  <si>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</si>
  <si>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</si>
  <si>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</si>
  <si>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</si>
  <si>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</si>
  <si>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 пищевая</t>
  </si>
  <si>
    <t>Сухари панировочные</t>
  </si>
  <si>
    <t>Томатная паста</t>
  </si>
  <si>
    <t>Зелень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</si>
  <si>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</si>
  <si>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</si>
  <si>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</si>
  <si>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</si>
  <si>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</si>
  <si>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</si>
  <si>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</si>
  <si>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</si>
  <si>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</si>
  <si>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</si>
  <si>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Котлеты рыбные</t>
  </si>
  <si>
    <t>Рыба</t>
  </si>
  <si>
    <t>26</t>
  </si>
  <si>
    <t>Чай с сахаром</t>
  </si>
  <si>
    <t>Чай</t>
  </si>
  <si>
    <t>Карамизова</t>
  </si>
  <si>
    <t>Суп гороховый</t>
  </si>
  <si>
    <t>Горох</t>
  </si>
  <si>
    <t>Кисель</t>
  </si>
  <si>
    <t>Салат из свеклы</t>
  </si>
  <si>
    <t>Свекла</t>
  </si>
  <si>
    <t>Булочка домашняя</t>
  </si>
  <si>
    <t>Дрожжи</t>
  </si>
  <si>
    <t>Каша пшенная молочная жидкая</t>
  </si>
  <si>
    <t>Крупа пшенная</t>
  </si>
  <si>
    <t>Сок</t>
  </si>
  <si>
    <t>Творог</t>
  </si>
  <si>
    <t>11</t>
  </si>
  <si>
    <t>июня</t>
  </si>
  <si>
    <t>Яйцо вареное</t>
  </si>
  <si>
    <t>Капуста тушенная</t>
  </si>
  <si>
    <t>Капуста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</si>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</sst>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10" fillId="0" borderId="64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80" zoomScaleNormal="80" zoomScaleSheetLayoutView="90" workbookViewId="0">
      <selection activeCell="EC38" sqref="EC38:EH38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4.2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4.554687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4.886718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4.441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3320312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2.6640625" style="1" customWidth="1"/>
    <col min="169" max="171" width="0.88671875" style="1" customWidth="1"/>
    <col min="172" max="172" width="3.88671875" style="1" customWidth="1"/>
    <col min="173" max="173" width="0.88671875" style="1" hidden="1" customWidth="1"/>
    <col min="174" max="174" width="1.3320312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2" t="s">
        <v>8</v>
      </c>
      <c r="B5" s="212"/>
      <c r="C5" s="206" t="s">
        <v>100</v>
      </c>
      <c r="D5" s="207"/>
      <c r="E5" s="207"/>
      <c r="F5" s="208"/>
      <c r="G5" s="116" t="s">
        <v>8</v>
      </c>
      <c r="H5" s="116"/>
      <c r="I5" s="116"/>
      <c r="J5" s="206" t="s">
        <v>101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12">
        <v>20</v>
      </c>
      <c r="AD5" s="212"/>
      <c r="AE5" s="212"/>
      <c r="AF5" s="212"/>
      <c r="AG5" s="209" t="s">
        <v>85</v>
      </c>
      <c r="AH5" s="210"/>
      <c r="AI5" s="211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11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12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13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14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15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21</v>
      </c>
      <c r="FA10" s="206" t="s">
        <v>100</v>
      </c>
      <c r="FB10" s="207"/>
      <c r="FC10" s="207"/>
      <c r="FD10" s="208"/>
      <c r="FE10" s="116" t="s">
        <v>8</v>
      </c>
      <c r="FF10" s="116"/>
      <c r="FG10" s="116"/>
      <c r="FH10" s="206" t="s">
        <v>101</v>
      </c>
      <c r="FI10" s="207"/>
      <c r="FJ10" s="207"/>
      <c r="FK10" s="207"/>
      <c r="FL10" s="207"/>
      <c r="FM10" s="207"/>
      <c r="FN10" s="207"/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8"/>
      <c r="GA10" s="212">
        <v>20</v>
      </c>
      <c r="GB10" s="212"/>
      <c r="GC10" s="212"/>
      <c r="GD10" s="212"/>
      <c r="GE10" s="209" t="s">
        <v>85</v>
      </c>
      <c r="GF10" s="210"/>
      <c r="GG10" s="211"/>
      <c r="GI10" s="116" t="s">
        <v>9</v>
      </c>
      <c r="GJ10" s="116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23</v>
      </c>
      <c r="EU12" s="186" t="s">
        <v>24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26</v>
      </c>
      <c r="FH14" s="186" t="s">
        <v>27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59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28</v>
      </c>
      <c r="FL16" s="186" t="s">
        <v>29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107.8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32</v>
      </c>
      <c r="AE19" s="145"/>
      <c r="AF19" s="145"/>
      <c r="AG19" s="145"/>
      <c r="AH19" s="145"/>
      <c r="AI19" s="145"/>
      <c r="AJ19" s="146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36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96</v>
      </c>
      <c r="AL22" s="127"/>
      <c r="AM22" s="127"/>
      <c r="AN22" s="127"/>
      <c r="AO22" s="127"/>
      <c r="AP22" s="128"/>
      <c r="AQ22" s="126" t="s">
        <v>43</v>
      </c>
      <c r="AR22" s="127"/>
      <c r="AS22" s="127"/>
      <c r="AT22" s="127"/>
      <c r="AU22" s="127"/>
      <c r="AV22" s="128"/>
      <c r="AW22" s="126" t="s">
        <v>105</v>
      </c>
      <c r="AX22" s="127"/>
      <c r="AY22" s="127"/>
      <c r="AZ22" s="127"/>
      <c r="BA22" s="127"/>
      <c r="BB22" s="128"/>
      <c r="BC22" s="126" t="s">
        <v>44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89</v>
      </c>
      <c r="CH22" s="127"/>
      <c r="CI22" s="127"/>
      <c r="CJ22" s="127"/>
      <c r="CK22" s="127"/>
      <c r="CL22" s="128"/>
      <c r="CM22" s="126" t="s">
        <v>83</v>
      </c>
      <c r="CN22" s="127"/>
      <c r="CO22" s="127"/>
      <c r="CP22" s="127"/>
      <c r="CQ22" s="127"/>
      <c r="CR22" s="128"/>
      <c r="CS22" s="126" t="s">
        <v>45</v>
      </c>
      <c r="CT22" s="127"/>
      <c r="CU22" s="127"/>
      <c r="CV22" s="127"/>
      <c r="CW22" s="127"/>
      <c r="CX22" s="128"/>
      <c r="CY22" s="126" t="s">
        <v>46</v>
      </c>
      <c r="CZ22" s="127"/>
      <c r="DA22" s="127"/>
      <c r="DB22" s="127"/>
      <c r="DC22" s="127"/>
      <c r="DD22" s="128"/>
      <c r="DE22" s="126" t="s">
        <v>91</v>
      </c>
      <c r="DF22" s="127"/>
      <c r="DG22" s="127"/>
      <c r="DH22" s="127"/>
      <c r="DI22" s="127"/>
      <c r="DJ22" s="128"/>
      <c r="DK22" s="126" t="s">
        <v>47</v>
      </c>
      <c r="DL22" s="127"/>
      <c r="DM22" s="127"/>
      <c r="DN22" s="127"/>
      <c r="DO22" s="127"/>
      <c r="DP22" s="128"/>
      <c r="DQ22" s="126" t="s">
        <v>92</v>
      </c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102</v>
      </c>
      <c r="EJ22" s="127"/>
      <c r="EK22" s="127"/>
      <c r="EL22" s="127"/>
      <c r="EM22" s="127"/>
      <c r="EN22" s="128"/>
      <c r="EO22" s="126" t="s">
        <v>86</v>
      </c>
      <c r="EP22" s="127"/>
      <c r="EQ22" s="127"/>
      <c r="ER22" s="127"/>
      <c r="ES22" s="127"/>
      <c r="ET22" s="128"/>
      <c r="EU22" s="126" t="s">
        <v>103</v>
      </c>
      <c r="EV22" s="127"/>
      <c r="EW22" s="127"/>
      <c r="EX22" s="127"/>
      <c r="EY22" s="127"/>
      <c r="EZ22" s="128"/>
      <c r="FA22" s="126" t="s">
        <v>48</v>
      </c>
      <c r="FB22" s="127"/>
      <c r="FC22" s="127"/>
      <c r="FD22" s="127"/>
      <c r="FE22" s="127"/>
      <c r="FF22" s="128"/>
      <c r="FG22" s="126" t="s">
        <v>94</v>
      </c>
      <c r="FH22" s="127"/>
      <c r="FI22" s="127"/>
      <c r="FJ22" s="127"/>
      <c r="FK22" s="127"/>
      <c r="FL22" s="128"/>
      <c r="FM22" s="126" t="s">
        <v>47</v>
      </c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49</v>
      </c>
      <c r="GL22" s="145"/>
      <c r="GM22" s="145"/>
      <c r="GN22" s="145"/>
      <c r="GO22" s="145"/>
      <c r="GP22" s="146"/>
      <c r="GQ22" s="135" t="s">
        <v>50</v>
      </c>
      <c r="GR22" s="136"/>
      <c r="GS22" s="136"/>
      <c r="GT22" s="136"/>
      <c r="GU22" s="136"/>
      <c r="GV22" s="137"/>
      <c r="GW22" s="177" t="s">
        <v>51</v>
      </c>
      <c r="GX22" s="178"/>
      <c r="GY22" s="178"/>
      <c r="GZ22" s="178"/>
      <c r="HA22" s="178"/>
      <c r="HB22" s="179"/>
      <c r="HC22" s="177" t="s">
        <v>52</v>
      </c>
      <c r="HD22" s="178"/>
      <c r="HE22" s="178"/>
      <c r="HF22" s="178"/>
      <c r="HG22" s="178"/>
      <c r="HH22" s="179"/>
      <c r="HI22" s="39" t="s">
        <v>53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54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55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56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6" t="s">
        <v>57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8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59</v>
      </c>
      <c r="AL26" s="84"/>
      <c r="AM26" s="84"/>
      <c r="AN26" s="84"/>
      <c r="AO26" s="84"/>
      <c r="AP26" s="41"/>
      <c r="AQ26" s="83">
        <f t="shared" si="0"/>
        <v>59</v>
      </c>
      <c r="AR26" s="84"/>
      <c r="AS26" s="84"/>
      <c r="AT26" s="84"/>
      <c r="AU26" s="84"/>
      <c r="AV26" s="41"/>
      <c r="AW26" s="83">
        <f t="shared" si="0"/>
        <v>59</v>
      </c>
      <c r="AX26" s="84"/>
      <c r="AY26" s="84"/>
      <c r="AZ26" s="84"/>
      <c r="BA26" s="84"/>
      <c r="BB26" s="41"/>
      <c r="BC26" s="83">
        <f t="shared" si="0"/>
        <v>59</v>
      </c>
      <c r="BD26" s="84"/>
      <c r="BE26" s="84"/>
      <c r="BF26" s="84"/>
      <c r="BG26" s="84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59</v>
      </c>
      <c r="CH26" s="40"/>
      <c r="CI26" s="40"/>
      <c r="CJ26" s="40"/>
      <c r="CK26" s="40"/>
      <c r="CL26" s="41"/>
      <c r="CM26" s="39">
        <f t="shared" si="1"/>
        <v>59</v>
      </c>
      <c r="CN26" s="40"/>
      <c r="CO26" s="40"/>
      <c r="CP26" s="40"/>
      <c r="CQ26" s="40"/>
      <c r="CR26" s="41"/>
      <c r="CS26" s="39">
        <f t="shared" si="1"/>
        <v>59</v>
      </c>
      <c r="CT26" s="40"/>
      <c r="CU26" s="40"/>
      <c r="CV26" s="40"/>
      <c r="CW26" s="40"/>
      <c r="CX26" s="41"/>
      <c r="CY26" s="39">
        <f t="shared" si="1"/>
        <v>59</v>
      </c>
      <c r="CZ26" s="40"/>
      <c r="DA26" s="40"/>
      <c r="DB26" s="40"/>
      <c r="DC26" s="40"/>
      <c r="DD26" s="41"/>
      <c r="DE26" s="39">
        <f t="shared" si="1"/>
        <v>59</v>
      </c>
      <c r="DF26" s="40"/>
      <c r="DG26" s="40"/>
      <c r="DH26" s="40"/>
      <c r="DI26" s="40"/>
      <c r="DJ26" s="41"/>
      <c r="DK26" s="39">
        <f t="shared" si="1"/>
        <v>59</v>
      </c>
      <c r="DL26" s="40"/>
      <c r="DM26" s="40"/>
      <c r="DN26" s="40"/>
      <c r="DO26" s="40"/>
      <c r="DP26" s="41"/>
      <c r="DQ26" s="39">
        <f t="shared" ref="DQ26" si="2">$BI$16</f>
        <v>59</v>
      </c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3">$BI$16</f>
        <v>59</v>
      </c>
      <c r="EJ26" s="40"/>
      <c r="EK26" s="40"/>
      <c r="EL26" s="40"/>
      <c r="EM26" s="40"/>
      <c r="EN26" s="41"/>
      <c r="EO26" s="39">
        <f t="shared" si="3"/>
        <v>59</v>
      </c>
      <c r="EP26" s="40"/>
      <c r="EQ26" s="40"/>
      <c r="ER26" s="40"/>
      <c r="ES26" s="40"/>
      <c r="ET26" s="41"/>
      <c r="EU26" s="39">
        <f t="shared" si="3"/>
        <v>59</v>
      </c>
      <c r="EV26" s="40"/>
      <c r="EW26" s="40"/>
      <c r="EX26" s="40"/>
      <c r="EY26" s="40"/>
      <c r="EZ26" s="41"/>
      <c r="FA26" s="39">
        <f t="shared" si="3"/>
        <v>59</v>
      </c>
      <c r="FB26" s="40"/>
      <c r="FC26" s="40"/>
      <c r="FD26" s="40"/>
      <c r="FE26" s="40"/>
      <c r="FF26" s="41"/>
      <c r="FG26" s="39">
        <f t="shared" si="3"/>
        <v>59</v>
      </c>
      <c r="FH26" s="40"/>
      <c r="FI26" s="40"/>
      <c r="FJ26" s="40"/>
      <c r="FK26" s="40"/>
      <c r="FL26" s="41"/>
      <c r="FM26" s="39">
        <f t="shared" ref="FM26" si="4">$BI$16</f>
        <v>59</v>
      </c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58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1"/>
      <c r="Y27" s="92"/>
      <c r="Z27" s="92"/>
      <c r="AA27" s="92"/>
      <c r="AB27" s="92"/>
      <c r="AC27" s="93"/>
      <c r="AD27" s="59"/>
      <c r="AE27" s="60"/>
      <c r="AF27" s="60"/>
      <c r="AG27" s="60"/>
      <c r="AH27" s="60"/>
      <c r="AI27" s="60"/>
      <c r="AJ27" s="61"/>
      <c r="AK27" s="62">
        <v>200</v>
      </c>
      <c r="AL27" s="60"/>
      <c r="AM27" s="60"/>
      <c r="AN27" s="60"/>
      <c r="AO27" s="60"/>
      <c r="AP27" s="61"/>
      <c r="AQ27" s="62">
        <v>30</v>
      </c>
      <c r="AR27" s="60"/>
      <c r="AS27" s="60"/>
      <c r="AT27" s="60"/>
      <c r="AU27" s="60"/>
      <c r="AV27" s="61"/>
      <c r="AW27" s="62">
        <v>180</v>
      </c>
      <c r="AX27" s="60"/>
      <c r="AY27" s="60"/>
      <c r="AZ27" s="60"/>
      <c r="BA27" s="60"/>
      <c r="BB27" s="61"/>
      <c r="BC27" s="62">
        <v>100</v>
      </c>
      <c r="BD27" s="60"/>
      <c r="BE27" s="60"/>
      <c r="BF27" s="60"/>
      <c r="BG27" s="60"/>
      <c r="BH27" s="61"/>
      <c r="BI27" s="59"/>
      <c r="BJ27" s="60"/>
      <c r="BK27" s="60"/>
      <c r="BL27" s="60"/>
      <c r="BM27" s="60"/>
      <c r="BN27" s="61"/>
      <c r="BO27" s="59"/>
      <c r="BP27" s="60"/>
      <c r="BQ27" s="60"/>
      <c r="BR27" s="60"/>
      <c r="BS27" s="60"/>
      <c r="BT27" s="61"/>
      <c r="BU27" s="59"/>
      <c r="BV27" s="60"/>
      <c r="BW27" s="60"/>
      <c r="BX27" s="60"/>
      <c r="BY27" s="60"/>
      <c r="BZ27" s="61"/>
      <c r="CA27" s="59"/>
      <c r="CB27" s="60"/>
      <c r="CC27" s="60"/>
      <c r="CD27" s="60"/>
      <c r="CE27" s="60"/>
      <c r="CF27" s="61"/>
      <c r="CG27" s="59">
        <v>200</v>
      </c>
      <c r="CH27" s="60"/>
      <c r="CI27" s="60"/>
      <c r="CJ27" s="60"/>
      <c r="CK27" s="60"/>
      <c r="CL27" s="61"/>
      <c r="CM27" s="59">
        <v>70</v>
      </c>
      <c r="CN27" s="60"/>
      <c r="CO27" s="60"/>
      <c r="CP27" s="60"/>
      <c r="CQ27" s="60"/>
      <c r="CR27" s="61"/>
      <c r="CS27" s="59">
        <v>130</v>
      </c>
      <c r="CT27" s="60"/>
      <c r="CU27" s="60"/>
      <c r="CV27" s="60"/>
      <c r="CW27" s="60"/>
      <c r="CX27" s="61"/>
      <c r="CY27" s="59">
        <v>50</v>
      </c>
      <c r="CZ27" s="60"/>
      <c r="DA27" s="60"/>
      <c r="DB27" s="60"/>
      <c r="DC27" s="60"/>
      <c r="DD27" s="61"/>
      <c r="DE27" s="59">
        <v>180</v>
      </c>
      <c r="DF27" s="60"/>
      <c r="DG27" s="60"/>
      <c r="DH27" s="60"/>
      <c r="DI27" s="60"/>
      <c r="DJ27" s="61"/>
      <c r="DK27" s="59">
        <v>50</v>
      </c>
      <c r="DL27" s="60"/>
      <c r="DM27" s="60"/>
      <c r="DN27" s="60"/>
      <c r="DO27" s="60"/>
      <c r="DP27" s="61"/>
      <c r="DQ27" s="59">
        <v>50</v>
      </c>
      <c r="DR27" s="60"/>
      <c r="DS27" s="60"/>
      <c r="DT27" s="60"/>
      <c r="DU27" s="60"/>
      <c r="DV27" s="61"/>
      <c r="DW27" s="59"/>
      <c r="DX27" s="60"/>
      <c r="DY27" s="60"/>
      <c r="DZ27" s="60"/>
      <c r="EA27" s="60"/>
      <c r="EB27" s="61"/>
      <c r="EC27" s="59"/>
      <c r="ED27" s="60"/>
      <c r="EE27" s="60"/>
      <c r="EF27" s="60"/>
      <c r="EG27" s="60"/>
      <c r="EH27" s="61"/>
      <c r="EI27" s="59">
        <v>40</v>
      </c>
      <c r="EJ27" s="60"/>
      <c r="EK27" s="60"/>
      <c r="EL27" s="60"/>
      <c r="EM27" s="60"/>
      <c r="EN27" s="61"/>
      <c r="EO27" s="59">
        <v>200</v>
      </c>
      <c r="EP27" s="60"/>
      <c r="EQ27" s="60"/>
      <c r="ER27" s="60"/>
      <c r="ES27" s="60"/>
      <c r="ET27" s="61"/>
      <c r="EU27" s="59">
        <v>130</v>
      </c>
      <c r="EV27" s="60"/>
      <c r="EW27" s="60"/>
      <c r="EX27" s="60"/>
      <c r="EY27" s="60"/>
      <c r="EZ27" s="61"/>
      <c r="FA27" s="59">
        <v>3</v>
      </c>
      <c r="FB27" s="60"/>
      <c r="FC27" s="60"/>
      <c r="FD27" s="60"/>
      <c r="FE27" s="60"/>
      <c r="FF27" s="61"/>
      <c r="FG27" s="59">
        <v>130</v>
      </c>
      <c r="FH27" s="60"/>
      <c r="FI27" s="60"/>
      <c r="FJ27" s="60"/>
      <c r="FK27" s="60"/>
      <c r="FL27" s="61"/>
      <c r="FM27" s="59">
        <v>30</v>
      </c>
      <c r="FN27" s="60"/>
      <c r="FO27" s="60"/>
      <c r="FP27" s="60"/>
      <c r="FQ27" s="60"/>
      <c r="FR27" s="61"/>
      <c r="FS27" s="59"/>
      <c r="FT27" s="60"/>
      <c r="FU27" s="60"/>
      <c r="FV27" s="60"/>
      <c r="FW27" s="60"/>
      <c r="FX27" s="61"/>
      <c r="FY27" s="59"/>
      <c r="FZ27" s="60"/>
      <c r="GA27" s="60"/>
      <c r="GB27" s="60"/>
      <c r="GC27" s="60"/>
      <c r="GD27" s="61"/>
      <c r="GE27" s="59"/>
      <c r="GF27" s="60"/>
      <c r="GG27" s="60"/>
      <c r="GH27" s="60"/>
      <c r="GI27" s="60"/>
      <c r="GJ27" s="61"/>
      <c r="GK27" s="59"/>
      <c r="GL27" s="60"/>
      <c r="GM27" s="60"/>
      <c r="GN27" s="60"/>
      <c r="GO27" s="60"/>
      <c r="GP27" s="61"/>
      <c r="GQ27" s="74"/>
      <c r="GR27" s="75"/>
      <c r="GS27" s="75"/>
      <c r="GT27" s="75"/>
      <c r="GU27" s="75"/>
      <c r="GV27" s="76"/>
      <c r="GW27" s="94"/>
      <c r="GX27" s="95"/>
      <c r="GY27" s="95"/>
      <c r="GZ27" s="95"/>
      <c r="HA27" s="95"/>
      <c r="HB27" s="96"/>
      <c r="HC27" s="100"/>
      <c r="HD27" s="101"/>
      <c r="HE27" s="101"/>
      <c r="HF27" s="101"/>
      <c r="HG27" s="101"/>
      <c r="HH27" s="102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3" t="s">
        <v>98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97"/>
      <c r="Y28" s="98"/>
      <c r="Z28" s="98"/>
      <c r="AA28" s="98"/>
      <c r="AB28" s="98"/>
      <c r="AC28" s="99"/>
      <c r="AD28" s="33"/>
      <c r="AE28" s="34"/>
      <c r="AF28" s="34"/>
      <c r="AG28" s="34"/>
      <c r="AH28" s="34"/>
      <c r="AI28" s="34"/>
      <c r="AJ28" s="35"/>
      <c r="AK28" s="55"/>
      <c r="AL28" s="51"/>
      <c r="AM28" s="51"/>
      <c r="AN28" s="51"/>
      <c r="AO28" s="51"/>
      <c r="AP28" s="52"/>
      <c r="AQ28" s="55"/>
      <c r="AR28" s="51"/>
      <c r="AS28" s="51"/>
      <c r="AT28" s="51"/>
      <c r="AU28" s="51"/>
      <c r="AV28" s="52"/>
      <c r="AW28" s="55"/>
      <c r="AX28" s="51"/>
      <c r="AY28" s="51"/>
      <c r="AZ28" s="51"/>
      <c r="BA28" s="51"/>
      <c r="BB28" s="52"/>
      <c r="BC28" s="55"/>
      <c r="BD28" s="51"/>
      <c r="BE28" s="51"/>
      <c r="BF28" s="51"/>
      <c r="BG28" s="51"/>
      <c r="BH28" s="52"/>
      <c r="BI28" s="50"/>
      <c r="BJ28" s="51"/>
      <c r="BK28" s="51"/>
      <c r="BL28" s="51"/>
      <c r="BM28" s="51"/>
      <c r="BN28" s="52"/>
      <c r="BO28" s="50"/>
      <c r="BP28" s="51"/>
      <c r="BQ28" s="51"/>
      <c r="BR28" s="51"/>
      <c r="BS28" s="51"/>
      <c r="BT28" s="52"/>
      <c r="BU28" s="50"/>
      <c r="BV28" s="51"/>
      <c r="BW28" s="51"/>
      <c r="BX28" s="51"/>
      <c r="BY28" s="51"/>
      <c r="BZ28" s="52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/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0"/>
      <c r="FH28" s="51"/>
      <c r="FI28" s="51"/>
      <c r="FJ28" s="51"/>
      <c r="FK28" s="51"/>
      <c r="FL28" s="52"/>
      <c r="FM28" s="50"/>
      <c r="FN28" s="51"/>
      <c r="FO28" s="51"/>
      <c r="FP28" s="51"/>
      <c r="FQ28" s="51"/>
      <c r="FR28" s="52"/>
      <c r="FS28" s="50"/>
      <c r="FT28" s="51"/>
      <c r="FU28" s="51"/>
      <c r="FV28" s="51"/>
      <c r="FW28" s="51"/>
      <c r="FX28" s="52"/>
      <c r="FY28" s="50"/>
      <c r="FZ28" s="51"/>
      <c r="GA28" s="51"/>
      <c r="GB28" s="51"/>
      <c r="GC28" s="51"/>
      <c r="GD28" s="52"/>
      <c r="GE28" s="50"/>
      <c r="GF28" s="51"/>
      <c r="GG28" s="51"/>
      <c r="GH28" s="51"/>
      <c r="GI28" s="51"/>
      <c r="GJ28" s="52"/>
      <c r="GK28" s="33">
        <f t="shared" ref="GK28:GK54" si="5">AK28+AQ28+AW28+BC28+BI28+BO28+BU28+CA28+CG28+CM28+CS28+CY28+DE28+DK28+DQ28+DW28+EC28+EI28+EO28+EU28+FA28+FG28+FM28+FS28+FY28+GE28</f>
        <v>0</v>
      </c>
      <c r="GL28" s="34"/>
      <c r="GM28" s="34"/>
      <c r="GN28" s="34"/>
      <c r="GO28" s="34"/>
      <c r="GP28" s="35"/>
      <c r="GQ28" s="103">
        <v>68</v>
      </c>
      <c r="GR28" s="104"/>
      <c r="GS28" s="104"/>
      <c r="GT28" s="104"/>
      <c r="GU28" s="104"/>
      <c r="GV28" s="105"/>
      <c r="GW28" s="27">
        <f t="shared" ref="GW28:GW54" si="6">GK28*GQ28</f>
        <v>0</v>
      </c>
      <c r="GX28" s="28"/>
      <c r="GY28" s="28"/>
      <c r="GZ28" s="28"/>
      <c r="HA28" s="28"/>
      <c r="HB28" s="29"/>
      <c r="HC28" s="24">
        <f t="shared" ref="HC28" si="7">GK28*HI28</f>
        <v>0</v>
      </c>
      <c r="HD28" s="25"/>
      <c r="HE28" s="25"/>
      <c r="HF28" s="25"/>
      <c r="HG28" s="25"/>
      <c r="HH28" s="26"/>
      <c r="HI28" s="36">
        <f t="shared" ref="HI28:HI37" si="8">$BI$16</f>
        <v>59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106">
        <f t="shared" ref="HU28:HU54" si="9">GQ28*HC28</f>
        <v>0</v>
      </c>
      <c r="HV28" s="107"/>
      <c r="HW28" s="107"/>
      <c r="HX28" s="107"/>
      <c r="HY28" s="107"/>
      <c r="HZ28" s="107"/>
      <c r="IA28" s="107"/>
      <c r="IB28" s="107"/>
      <c r="IC28" s="107"/>
      <c r="ID28" s="107"/>
      <c r="IE28" s="108"/>
      <c r="IF28" s="13">
        <f t="shared" ref="IF28:IF54" si="10">SUM(HU28)</f>
        <v>0</v>
      </c>
    </row>
    <row r="29" spans="1:240" s="2" customFormat="1" ht="16.5" customHeight="1" x14ac:dyDescent="0.25">
      <c r="A29" s="42" t="s">
        <v>82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18"/>
      <c r="AE29" s="19"/>
      <c r="AF29" s="19"/>
      <c r="AG29" s="19"/>
      <c r="AH29" s="19"/>
      <c r="AI29" s="19"/>
      <c r="AJ29" s="20"/>
      <c r="AK29" s="48">
        <v>2E-3</v>
      </c>
      <c r="AL29" s="49"/>
      <c r="AM29" s="49"/>
      <c r="AN29" s="49"/>
      <c r="AO29" s="49"/>
      <c r="AP29" s="20"/>
      <c r="AQ29" s="48"/>
      <c r="AR29" s="49"/>
      <c r="AS29" s="49"/>
      <c r="AT29" s="49"/>
      <c r="AU29" s="49"/>
      <c r="AV29" s="20"/>
      <c r="AW29" s="48"/>
      <c r="AX29" s="49"/>
      <c r="AY29" s="49"/>
      <c r="AZ29" s="49"/>
      <c r="BA29" s="49"/>
      <c r="BB29" s="20"/>
      <c r="BC29" s="48"/>
      <c r="BD29" s="49"/>
      <c r="BE29" s="49"/>
      <c r="BF29" s="49"/>
      <c r="BG29" s="4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/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/>
      <c r="CT29" s="19"/>
      <c r="CU29" s="19"/>
      <c r="CV29" s="19"/>
      <c r="CW29" s="19"/>
      <c r="CX29" s="20"/>
      <c r="CY29" s="18">
        <v>1E-3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/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>
        <v>1E-3</v>
      </c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5"/>
        <v>4.0000000000000001E-3</v>
      </c>
      <c r="GL29" s="34"/>
      <c r="GM29" s="34"/>
      <c r="GN29" s="34"/>
      <c r="GO29" s="34"/>
      <c r="GP29" s="35"/>
      <c r="GQ29" s="30">
        <v>597</v>
      </c>
      <c r="GR29" s="31"/>
      <c r="GS29" s="31"/>
      <c r="GT29" s="31"/>
      <c r="GU29" s="31"/>
      <c r="GV29" s="32"/>
      <c r="GW29" s="27">
        <f t="shared" si="6"/>
        <v>2.3879999999999999</v>
      </c>
      <c r="GX29" s="28"/>
      <c r="GY29" s="28"/>
      <c r="GZ29" s="28"/>
      <c r="HA29" s="28"/>
      <c r="HB29" s="29"/>
      <c r="HC29" s="24">
        <f t="shared" ref="HC29:HC54" si="11">GK29*HI29</f>
        <v>0.23600000000000002</v>
      </c>
      <c r="HD29" s="25"/>
      <c r="HE29" s="25"/>
      <c r="HF29" s="25"/>
      <c r="HG29" s="25"/>
      <c r="HH29" s="26"/>
      <c r="HI29" s="36">
        <f t="shared" si="8"/>
        <v>59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106">
        <f t="shared" si="9"/>
        <v>140.892</v>
      </c>
      <c r="HV29" s="107"/>
      <c r="HW29" s="107"/>
      <c r="HX29" s="107"/>
      <c r="HY29" s="107"/>
      <c r="HZ29" s="107"/>
      <c r="IA29" s="107"/>
      <c r="IB29" s="107"/>
      <c r="IC29" s="107"/>
      <c r="ID29" s="107"/>
      <c r="IE29" s="108"/>
      <c r="IF29" s="2">
        <f t="shared" si="10"/>
        <v>140.892</v>
      </c>
    </row>
    <row r="30" spans="1:240" s="2" customFormat="1" ht="16.5" customHeight="1" x14ac:dyDescent="0.25">
      <c r="A30" s="42" t="s">
        <v>59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18"/>
      <c r="AE30" s="19"/>
      <c r="AF30" s="19"/>
      <c r="AG30" s="19"/>
      <c r="AH30" s="19"/>
      <c r="AI30" s="19"/>
      <c r="AJ30" s="20"/>
      <c r="AK30" s="48">
        <v>0.1</v>
      </c>
      <c r="AL30" s="49"/>
      <c r="AM30" s="49"/>
      <c r="AN30" s="49"/>
      <c r="AO30" s="49"/>
      <c r="AP30" s="20"/>
      <c r="AQ30" s="48"/>
      <c r="AR30" s="49"/>
      <c r="AS30" s="49"/>
      <c r="AT30" s="49"/>
      <c r="AU30" s="49"/>
      <c r="AV30" s="20"/>
      <c r="AW30" s="48">
        <v>0.05</v>
      </c>
      <c r="AX30" s="49"/>
      <c r="AY30" s="49"/>
      <c r="AZ30" s="49"/>
      <c r="BA30" s="49"/>
      <c r="BB30" s="20"/>
      <c r="BC30" s="48"/>
      <c r="BD30" s="49"/>
      <c r="BE30" s="49"/>
      <c r="BF30" s="49"/>
      <c r="BG30" s="4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0.02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/>
      <c r="EJ30" s="19"/>
      <c r="EK30" s="19"/>
      <c r="EL30" s="19"/>
      <c r="EM30" s="19"/>
      <c r="EN30" s="20"/>
      <c r="EO30" s="48"/>
      <c r="EP30" s="49"/>
      <c r="EQ30" s="49"/>
      <c r="ER30" s="49"/>
      <c r="ES30" s="4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>
        <v>8.0000000000000002E-3</v>
      </c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5"/>
        <v>0.17800000000000002</v>
      </c>
      <c r="GL30" s="34"/>
      <c r="GM30" s="34"/>
      <c r="GN30" s="34"/>
      <c r="GO30" s="34"/>
      <c r="GP30" s="35"/>
      <c r="GQ30" s="30">
        <v>98</v>
      </c>
      <c r="GR30" s="31"/>
      <c r="GS30" s="31"/>
      <c r="GT30" s="31"/>
      <c r="GU30" s="31"/>
      <c r="GV30" s="32"/>
      <c r="GW30" s="27">
        <f t="shared" si="6"/>
        <v>17.444000000000003</v>
      </c>
      <c r="GX30" s="28"/>
      <c r="GY30" s="28"/>
      <c r="GZ30" s="28"/>
      <c r="HA30" s="28"/>
      <c r="HB30" s="29"/>
      <c r="HC30" s="24">
        <f t="shared" si="11"/>
        <v>10.502000000000001</v>
      </c>
      <c r="HD30" s="25"/>
      <c r="HE30" s="25"/>
      <c r="HF30" s="25"/>
      <c r="HG30" s="25"/>
      <c r="HH30" s="26"/>
      <c r="HI30" s="36">
        <f t="shared" si="8"/>
        <v>59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106">
        <f t="shared" si="9"/>
        <v>1029.1960000000001</v>
      </c>
      <c r="HV30" s="107"/>
      <c r="HW30" s="107"/>
      <c r="HX30" s="107"/>
      <c r="HY30" s="107"/>
      <c r="HZ30" s="107"/>
      <c r="IA30" s="107"/>
      <c r="IB30" s="107"/>
      <c r="IC30" s="107"/>
      <c r="ID30" s="107"/>
      <c r="IE30" s="108"/>
      <c r="IF30" s="2">
        <f t="shared" si="10"/>
        <v>1029.1960000000001</v>
      </c>
    </row>
    <row r="31" spans="1:240" s="2" customFormat="1" ht="18" customHeight="1" x14ac:dyDescent="0.25">
      <c r="A31" s="42" t="s">
        <v>60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18"/>
      <c r="AE31" s="19"/>
      <c r="AF31" s="19"/>
      <c r="AG31" s="19"/>
      <c r="AH31" s="19"/>
      <c r="AI31" s="19"/>
      <c r="AJ31" s="20"/>
      <c r="AK31" s="48"/>
      <c r="AL31" s="49"/>
      <c r="AM31" s="49"/>
      <c r="AN31" s="49"/>
      <c r="AO31" s="49"/>
      <c r="AP31" s="20"/>
      <c r="AQ31" s="48"/>
      <c r="AR31" s="49"/>
      <c r="AS31" s="49"/>
      <c r="AT31" s="49"/>
      <c r="AU31" s="49"/>
      <c r="AV31" s="20"/>
      <c r="AW31" s="48"/>
      <c r="AX31" s="49"/>
      <c r="AY31" s="49"/>
      <c r="AZ31" s="49"/>
      <c r="BA31" s="49"/>
      <c r="BB31" s="20"/>
      <c r="BC31" s="48"/>
      <c r="BD31" s="49"/>
      <c r="BE31" s="49"/>
      <c r="BF31" s="49"/>
      <c r="BG31" s="4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3.0000000000000001E-3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>
        <v>3.0000000000000001E-3</v>
      </c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5"/>
        <v>6.0000000000000001E-3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6"/>
        <v>1.3680000000000001</v>
      </c>
      <c r="GX31" s="28"/>
      <c r="GY31" s="28"/>
      <c r="GZ31" s="28"/>
      <c r="HA31" s="28"/>
      <c r="HB31" s="29"/>
      <c r="HC31" s="24">
        <f t="shared" si="11"/>
        <v>0.35399999999999998</v>
      </c>
      <c r="HD31" s="25"/>
      <c r="HE31" s="25"/>
      <c r="HF31" s="25"/>
      <c r="HG31" s="25"/>
      <c r="HH31" s="26"/>
      <c r="HI31" s="36">
        <f t="shared" si="8"/>
        <v>59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106">
        <f t="shared" si="9"/>
        <v>80.711999999999989</v>
      </c>
      <c r="HV31" s="107"/>
      <c r="HW31" s="107"/>
      <c r="HX31" s="107"/>
      <c r="HY31" s="107"/>
      <c r="HZ31" s="107"/>
      <c r="IA31" s="107"/>
      <c r="IB31" s="107"/>
      <c r="IC31" s="107"/>
      <c r="ID31" s="107"/>
      <c r="IE31" s="108"/>
      <c r="IF31" s="2">
        <f t="shared" si="10"/>
        <v>80.711999999999989</v>
      </c>
    </row>
    <row r="32" spans="1:240" s="2" customFormat="1" ht="16.5" customHeight="1" x14ac:dyDescent="0.25">
      <c r="A32" s="42" t="s">
        <v>61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18"/>
      <c r="AE32" s="19"/>
      <c r="AF32" s="19"/>
      <c r="AG32" s="19"/>
      <c r="AH32" s="19"/>
      <c r="AI32" s="19"/>
      <c r="AJ32" s="20"/>
      <c r="AK32" s="48"/>
      <c r="AL32" s="49"/>
      <c r="AM32" s="49"/>
      <c r="AN32" s="49"/>
      <c r="AO32" s="49"/>
      <c r="AP32" s="20"/>
      <c r="AQ32" s="48"/>
      <c r="AR32" s="49"/>
      <c r="AS32" s="49"/>
      <c r="AT32" s="49"/>
      <c r="AU32" s="49"/>
      <c r="AV32" s="20"/>
      <c r="AW32" s="48"/>
      <c r="AX32" s="49"/>
      <c r="AY32" s="49"/>
      <c r="AZ32" s="49"/>
      <c r="BA32" s="49"/>
      <c r="BB32" s="20"/>
      <c r="BC32" s="48"/>
      <c r="BD32" s="49"/>
      <c r="BE32" s="49"/>
      <c r="BF32" s="49"/>
      <c r="BG32" s="4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/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5"/>
        <v>0</v>
      </c>
      <c r="GL32" s="34"/>
      <c r="GM32" s="34"/>
      <c r="GN32" s="34"/>
      <c r="GO32" s="34"/>
      <c r="GP32" s="35"/>
      <c r="GQ32" s="30">
        <v>4500</v>
      </c>
      <c r="GR32" s="31"/>
      <c r="GS32" s="31"/>
      <c r="GT32" s="31"/>
      <c r="GU32" s="31"/>
      <c r="GV32" s="32"/>
      <c r="GW32" s="27">
        <f t="shared" si="6"/>
        <v>0</v>
      </c>
      <c r="GX32" s="28"/>
      <c r="GY32" s="28"/>
      <c r="GZ32" s="28"/>
      <c r="HA32" s="28"/>
      <c r="HB32" s="29"/>
      <c r="HC32" s="24">
        <f t="shared" si="11"/>
        <v>0</v>
      </c>
      <c r="HD32" s="25"/>
      <c r="HE32" s="25"/>
      <c r="HF32" s="25"/>
      <c r="HG32" s="25"/>
      <c r="HH32" s="26"/>
      <c r="HI32" s="36">
        <f t="shared" si="8"/>
        <v>59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106">
        <f t="shared" si="9"/>
        <v>0</v>
      </c>
      <c r="HV32" s="107"/>
      <c r="HW32" s="107"/>
      <c r="HX32" s="107"/>
      <c r="HY32" s="107"/>
      <c r="HZ32" s="107"/>
      <c r="IA32" s="107"/>
      <c r="IB32" s="107"/>
      <c r="IC32" s="107"/>
      <c r="ID32" s="107"/>
      <c r="IE32" s="108"/>
      <c r="IF32" s="2">
        <f t="shared" si="10"/>
        <v>0</v>
      </c>
    </row>
    <row r="33" spans="1:240" s="2" customFormat="1" ht="16.5" customHeight="1" x14ac:dyDescent="0.25">
      <c r="A33" s="42" t="s">
        <v>87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18"/>
      <c r="AE33" s="19"/>
      <c r="AF33" s="19"/>
      <c r="AG33" s="19"/>
      <c r="AH33" s="19"/>
      <c r="AI33" s="19"/>
      <c r="AJ33" s="20"/>
      <c r="AK33" s="48"/>
      <c r="AL33" s="49"/>
      <c r="AM33" s="49"/>
      <c r="AN33" s="49"/>
      <c r="AO33" s="49"/>
      <c r="AP33" s="20"/>
      <c r="AQ33" s="48"/>
      <c r="AR33" s="49"/>
      <c r="AS33" s="49"/>
      <c r="AT33" s="49"/>
      <c r="AU33" s="49"/>
      <c r="AV33" s="20"/>
      <c r="AW33" s="18"/>
      <c r="AX33" s="19"/>
      <c r="AY33" s="19"/>
      <c r="AZ33" s="19"/>
      <c r="BA33" s="19"/>
      <c r="BB33" s="20"/>
      <c r="BC33" s="48"/>
      <c r="BD33" s="49"/>
      <c r="BE33" s="49"/>
      <c r="BF33" s="49"/>
      <c r="BG33" s="4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>
        <v>5.0000000000000001E-4</v>
      </c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5"/>
        <v>5.0000000000000001E-4</v>
      </c>
      <c r="GL33" s="34"/>
      <c r="GM33" s="34"/>
      <c r="GN33" s="34"/>
      <c r="GO33" s="34"/>
      <c r="GP33" s="35"/>
      <c r="GQ33" s="30">
        <v>580</v>
      </c>
      <c r="GR33" s="31"/>
      <c r="GS33" s="31"/>
      <c r="GT33" s="31"/>
      <c r="GU33" s="31"/>
      <c r="GV33" s="32"/>
      <c r="GW33" s="27">
        <f t="shared" si="6"/>
        <v>0.28999999999999998</v>
      </c>
      <c r="GX33" s="28"/>
      <c r="GY33" s="28"/>
      <c r="GZ33" s="28"/>
      <c r="HA33" s="28"/>
      <c r="HB33" s="29"/>
      <c r="HC33" s="24">
        <f t="shared" si="11"/>
        <v>2.9500000000000002E-2</v>
      </c>
      <c r="HD33" s="25"/>
      <c r="HE33" s="25"/>
      <c r="HF33" s="25"/>
      <c r="HG33" s="25"/>
      <c r="HH33" s="26"/>
      <c r="HI33" s="36">
        <f t="shared" si="8"/>
        <v>59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106">
        <f t="shared" si="9"/>
        <v>17.11</v>
      </c>
      <c r="HV33" s="107"/>
      <c r="HW33" s="107"/>
      <c r="HX33" s="107"/>
      <c r="HY33" s="107"/>
      <c r="HZ33" s="107"/>
      <c r="IA33" s="107"/>
      <c r="IB33" s="107"/>
      <c r="IC33" s="107"/>
      <c r="ID33" s="107"/>
      <c r="IE33" s="108"/>
      <c r="IF33" s="2">
        <f t="shared" si="10"/>
        <v>17.11</v>
      </c>
    </row>
    <row r="34" spans="1:240" s="2" customFormat="1" ht="16.5" customHeight="1" x14ac:dyDescent="0.25">
      <c r="A34" s="42" t="s">
        <v>93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18"/>
      <c r="AE34" s="19"/>
      <c r="AF34" s="19"/>
      <c r="AG34" s="19"/>
      <c r="AH34" s="19"/>
      <c r="AI34" s="19"/>
      <c r="AJ34" s="20"/>
      <c r="AK34" s="48"/>
      <c r="AL34" s="49"/>
      <c r="AM34" s="49"/>
      <c r="AN34" s="49"/>
      <c r="AO34" s="49"/>
      <c r="AP34" s="20"/>
      <c r="AQ34" s="48"/>
      <c r="AR34" s="49"/>
      <c r="AS34" s="49"/>
      <c r="AT34" s="49"/>
      <c r="AU34" s="49"/>
      <c r="AV34" s="20"/>
      <c r="AW34" s="48"/>
      <c r="AX34" s="49"/>
      <c r="AY34" s="49"/>
      <c r="AZ34" s="49"/>
      <c r="BA34" s="49"/>
      <c r="BB34" s="20"/>
      <c r="BC34" s="48"/>
      <c r="BD34" s="49"/>
      <c r="BE34" s="49"/>
      <c r="BF34" s="49"/>
      <c r="BG34" s="4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/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/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12">AK34+AQ34+AW34+BC34+BI34+BO34+BU34+CA34+CG34+CM34+CS34+CY34+DE34+DK34+DQ34+DW34+EC34+EI34+EO34+EU34+FA34+FG34+FM34+FS34+FY34+GE34</f>
        <v>0</v>
      </c>
      <c r="GL34" s="34"/>
      <c r="GM34" s="34"/>
      <c r="GN34" s="34"/>
      <c r="GO34" s="34"/>
      <c r="GP34" s="35"/>
      <c r="GQ34" s="30">
        <v>38</v>
      </c>
      <c r="GR34" s="31"/>
      <c r="GS34" s="31"/>
      <c r="GT34" s="31"/>
      <c r="GU34" s="31"/>
      <c r="GV34" s="32"/>
      <c r="GW34" s="27">
        <f t="shared" si="6"/>
        <v>0</v>
      </c>
      <c r="GX34" s="28"/>
      <c r="GY34" s="28"/>
      <c r="GZ34" s="28"/>
      <c r="HA34" s="28"/>
      <c r="HB34" s="29"/>
      <c r="HC34" s="24">
        <f t="shared" si="11"/>
        <v>0</v>
      </c>
      <c r="HD34" s="25"/>
      <c r="HE34" s="25"/>
      <c r="HF34" s="25"/>
      <c r="HG34" s="25"/>
      <c r="HH34" s="26"/>
      <c r="HI34" s="36">
        <f t="shared" si="8"/>
        <v>59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106">
        <f t="shared" si="9"/>
        <v>0</v>
      </c>
      <c r="HV34" s="107"/>
      <c r="HW34" s="107"/>
      <c r="HX34" s="107"/>
      <c r="HY34" s="107"/>
      <c r="HZ34" s="107"/>
      <c r="IA34" s="107"/>
      <c r="IB34" s="107"/>
      <c r="IC34" s="107"/>
      <c r="ID34" s="107"/>
      <c r="IE34" s="108"/>
      <c r="IF34" s="2">
        <f t="shared" si="10"/>
        <v>0</v>
      </c>
    </row>
    <row r="35" spans="1:240" s="2" customFormat="1" ht="16.5" customHeight="1" x14ac:dyDescent="0.25">
      <c r="A35" s="42" t="s">
        <v>99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18"/>
      <c r="AE35" s="19"/>
      <c r="AF35" s="19"/>
      <c r="AG35" s="19"/>
      <c r="AH35" s="19"/>
      <c r="AI35" s="19"/>
      <c r="AJ35" s="20"/>
      <c r="AK35" s="48"/>
      <c r="AL35" s="49"/>
      <c r="AM35" s="49"/>
      <c r="AN35" s="49"/>
      <c r="AO35" s="49"/>
      <c r="AP35" s="20"/>
      <c r="AQ35" s="48"/>
      <c r="AR35" s="49"/>
      <c r="AS35" s="49"/>
      <c r="AT35" s="49"/>
      <c r="AU35" s="49"/>
      <c r="AV35" s="20"/>
      <c r="AW35" s="48"/>
      <c r="AX35" s="49"/>
      <c r="AY35" s="49"/>
      <c r="AZ35" s="49"/>
      <c r="BA35" s="49"/>
      <c r="BB35" s="20"/>
      <c r="BC35" s="48"/>
      <c r="BD35" s="49"/>
      <c r="BE35" s="49"/>
      <c r="BF35" s="49"/>
      <c r="BG35" s="4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/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5"/>
        <v>0</v>
      </c>
      <c r="GL35" s="34"/>
      <c r="GM35" s="34"/>
      <c r="GN35" s="34"/>
      <c r="GO35" s="34"/>
      <c r="GP35" s="35"/>
      <c r="GQ35" s="30">
        <v>280</v>
      </c>
      <c r="GR35" s="31"/>
      <c r="GS35" s="31"/>
      <c r="GT35" s="31"/>
      <c r="GU35" s="31"/>
      <c r="GV35" s="32"/>
      <c r="GW35" s="27">
        <f t="shared" si="6"/>
        <v>0</v>
      </c>
      <c r="GX35" s="28"/>
      <c r="GY35" s="28"/>
      <c r="GZ35" s="28"/>
      <c r="HA35" s="28"/>
      <c r="HB35" s="29"/>
      <c r="HC35" s="24">
        <f t="shared" si="11"/>
        <v>0</v>
      </c>
      <c r="HD35" s="25"/>
      <c r="HE35" s="25"/>
      <c r="HF35" s="25"/>
      <c r="HG35" s="25"/>
      <c r="HH35" s="26"/>
      <c r="HI35" s="36">
        <f t="shared" si="8"/>
        <v>59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106">
        <f t="shared" si="9"/>
        <v>0</v>
      </c>
      <c r="HV35" s="107"/>
      <c r="HW35" s="107"/>
      <c r="HX35" s="107"/>
      <c r="HY35" s="107"/>
      <c r="HZ35" s="107"/>
      <c r="IA35" s="107"/>
      <c r="IB35" s="107"/>
      <c r="IC35" s="107"/>
      <c r="ID35" s="107"/>
      <c r="IE35" s="108"/>
      <c r="IF35" s="2">
        <f t="shared" si="10"/>
        <v>0</v>
      </c>
    </row>
    <row r="36" spans="1:240" s="2" customFormat="1" ht="16.5" customHeight="1" x14ac:dyDescent="0.25">
      <c r="A36" s="42" t="s">
        <v>90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18"/>
      <c r="AE36" s="19"/>
      <c r="AF36" s="19"/>
      <c r="AG36" s="19"/>
      <c r="AH36" s="19"/>
      <c r="AI36" s="19"/>
      <c r="AJ36" s="20"/>
      <c r="AK36" s="48"/>
      <c r="AL36" s="49"/>
      <c r="AM36" s="49"/>
      <c r="AN36" s="49"/>
      <c r="AO36" s="49"/>
      <c r="AP36" s="20"/>
      <c r="AQ36" s="48"/>
      <c r="AR36" s="49"/>
      <c r="AS36" s="49"/>
      <c r="AT36" s="49"/>
      <c r="AU36" s="49"/>
      <c r="AV36" s="20"/>
      <c r="AW36" s="48"/>
      <c r="AX36" s="49"/>
      <c r="AY36" s="49"/>
      <c r="AZ36" s="49"/>
      <c r="BA36" s="49"/>
      <c r="BB36" s="20"/>
      <c r="BC36" s="48"/>
      <c r="BD36" s="49"/>
      <c r="BE36" s="49"/>
      <c r="BF36" s="49"/>
      <c r="BG36" s="4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2.5000000000000001E-2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5"/>
        <v>2.5000000000000001E-2</v>
      </c>
      <c r="GL36" s="34"/>
      <c r="GM36" s="34"/>
      <c r="GN36" s="34"/>
      <c r="GO36" s="34"/>
      <c r="GP36" s="35"/>
      <c r="GQ36" s="30">
        <v>65</v>
      </c>
      <c r="GR36" s="31"/>
      <c r="GS36" s="31"/>
      <c r="GT36" s="31"/>
      <c r="GU36" s="31"/>
      <c r="GV36" s="32"/>
      <c r="GW36" s="27">
        <f t="shared" si="6"/>
        <v>1.625</v>
      </c>
      <c r="GX36" s="28"/>
      <c r="GY36" s="28"/>
      <c r="GZ36" s="28"/>
      <c r="HA36" s="28"/>
      <c r="HB36" s="29"/>
      <c r="HC36" s="24">
        <v>1.7</v>
      </c>
      <c r="HD36" s="25"/>
      <c r="HE36" s="25"/>
      <c r="HF36" s="25"/>
      <c r="HG36" s="25"/>
      <c r="HH36" s="26"/>
      <c r="HI36" s="36">
        <f t="shared" si="8"/>
        <v>59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9"/>
        <v>110.5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0"/>
        <v>110.5</v>
      </c>
    </row>
    <row r="37" spans="1:240" s="2" customFormat="1" ht="16.5" customHeight="1" x14ac:dyDescent="0.25">
      <c r="A37" s="42" t="s">
        <v>64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18"/>
      <c r="AE37" s="19"/>
      <c r="AF37" s="19"/>
      <c r="AG37" s="19"/>
      <c r="AH37" s="19"/>
      <c r="AI37" s="19"/>
      <c r="AJ37" s="20"/>
      <c r="AK37" s="48"/>
      <c r="AL37" s="49"/>
      <c r="AM37" s="49"/>
      <c r="AN37" s="49"/>
      <c r="AO37" s="49"/>
      <c r="AP37" s="20"/>
      <c r="AQ37" s="48"/>
      <c r="AR37" s="49"/>
      <c r="AS37" s="49"/>
      <c r="AT37" s="49"/>
      <c r="AU37" s="49"/>
      <c r="AV37" s="20"/>
      <c r="AW37" s="48"/>
      <c r="AX37" s="49"/>
      <c r="AY37" s="49"/>
      <c r="AZ37" s="49"/>
      <c r="BA37" s="49"/>
      <c r="BB37" s="20"/>
      <c r="BC37" s="48"/>
      <c r="BD37" s="49"/>
      <c r="BE37" s="49"/>
      <c r="BF37" s="49"/>
      <c r="BG37" s="4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8.0000000000000002E-3</v>
      </c>
      <c r="CH37" s="19"/>
      <c r="CI37" s="19"/>
      <c r="CJ37" s="19"/>
      <c r="CK37" s="19"/>
      <c r="CL37" s="20"/>
      <c r="CM37" s="18">
        <v>6.0000000000000001E-3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>
        <v>0.01</v>
      </c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5"/>
        <v>2.6000000000000002E-2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6"/>
        <v>1.2480000000000002</v>
      </c>
      <c r="GX37" s="28"/>
      <c r="GY37" s="28"/>
      <c r="GZ37" s="28"/>
      <c r="HA37" s="28"/>
      <c r="HB37" s="29"/>
      <c r="HC37" s="24">
        <f t="shared" si="11"/>
        <v>1.534</v>
      </c>
      <c r="HD37" s="25"/>
      <c r="HE37" s="25"/>
      <c r="HF37" s="25"/>
      <c r="HG37" s="25"/>
      <c r="HH37" s="26"/>
      <c r="HI37" s="36">
        <f t="shared" si="8"/>
        <v>59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9"/>
        <v>73.632000000000005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0"/>
        <v>73.632000000000005</v>
      </c>
    </row>
    <row r="38" spans="1:240" s="2" customFormat="1" ht="16.5" customHeight="1" x14ac:dyDescent="0.25">
      <c r="A38" s="42" t="s">
        <v>65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18"/>
      <c r="AE38" s="19"/>
      <c r="AF38" s="19"/>
      <c r="AG38" s="19"/>
      <c r="AH38" s="19"/>
      <c r="AI38" s="19"/>
      <c r="AJ38" s="20"/>
      <c r="AK38" s="48"/>
      <c r="AL38" s="49"/>
      <c r="AM38" s="49"/>
      <c r="AN38" s="49"/>
      <c r="AO38" s="49"/>
      <c r="AP38" s="20"/>
      <c r="AQ38" s="48"/>
      <c r="AR38" s="49"/>
      <c r="AS38" s="49"/>
      <c r="AT38" s="49"/>
      <c r="AU38" s="49"/>
      <c r="AV38" s="20"/>
      <c r="AW38" s="48"/>
      <c r="AX38" s="49"/>
      <c r="AY38" s="49"/>
      <c r="AZ38" s="49"/>
      <c r="BA38" s="49"/>
      <c r="BB38" s="20"/>
      <c r="BC38" s="48"/>
      <c r="BD38" s="49"/>
      <c r="BE38" s="49"/>
      <c r="BF38" s="49"/>
      <c r="BG38" s="4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>
        <v>1E-3</v>
      </c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>
        <v>3.0000000000000001E-3</v>
      </c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>
        <v>2.9999999999999997E-4</v>
      </c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5"/>
        <v>6.8000000000000005E-3</v>
      </c>
      <c r="GL38" s="34"/>
      <c r="GM38" s="34"/>
      <c r="GN38" s="34"/>
      <c r="GO38" s="34"/>
      <c r="GP38" s="35"/>
      <c r="GQ38" s="30">
        <v>165</v>
      </c>
      <c r="GR38" s="31"/>
      <c r="GS38" s="31"/>
      <c r="GT38" s="31"/>
      <c r="GU38" s="31"/>
      <c r="GV38" s="32"/>
      <c r="GW38" s="27">
        <f t="shared" si="6"/>
        <v>1.1220000000000001</v>
      </c>
      <c r="GX38" s="28"/>
      <c r="GY38" s="28"/>
      <c r="GZ38" s="28"/>
      <c r="HA38" s="28"/>
      <c r="HB38" s="29"/>
      <c r="HC38" s="24">
        <f t="shared" si="11"/>
        <v>0.4012</v>
      </c>
      <c r="HD38" s="25"/>
      <c r="HE38" s="25"/>
      <c r="HF38" s="25"/>
      <c r="HG38" s="25"/>
      <c r="HH38" s="26"/>
      <c r="HI38" s="36">
        <f t="shared" ref="HI38:HI46" si="13">$BI$16</f>
        <v>59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9"/>
        <v>66.197999999999993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0"/>
        <v>66.197999999999993</v>
      </c>
    </row>
    <row r="39" spans="1:240" s="2" customFormat="1" ht="16.5" customHeight="1" x14ac:dyDescent="0.25">
      <c r="A39" s="42" t="s">
        <v>66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18"/>
      <c r="AE39" s="19"/>
      <c r="AF39" s="19"/>
      <c r="AG39" s="19"/>
      <c r="AH39" s="19"/>
      <c r="AI39" s="19"/>
      <c r="AJ39" s="20"/>
      <c r="AK39" s="48"/>
      <c r="AL39" s="49"/>
      <c r="AM39" s="49"/>
      <c r="AN39" s="49"/>
      <c r="AO39" s="49"/>
      <c r="AP39" s="20"/>
      <c r="AQ39" s="48"/>
      <c r="AR39" s="49"/>
      <c r="AS39" s="49"/>
      <c r="AT39" s="49"/>
      <c r="AU39" s="49"/>
      <c r="AV39" s="20"/>
      <c r="AW39" s="48"/>
      <c r="AX39" s="49"/>
      <c r="AY39" s="49"/>
      <c r="AZ39" s="49"/>
      <c r="BA39" s="49"/>
      <c r="BB39" s="20"/>
      <c r="BC39" s="48"/>
      <c r="BD39" s="49"/>
      <c r="BE39" s="49"/>
      <c r="BF39" s="49"/>
      <c r="BG39" s="4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5.0000000000000001E-3</v>
      </c>
      <c r="CH39" s="19"/>
      <c r="CI39" s="19"/>
      <c r="CJ39" s="19"/>
      <c r="CK39" s="19"/>
      <c r="CL39" s="20"/>
      <c r="CM39" s="18">
        <v>5.0000000000000001E-3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>
        <v>0.01</v>
      </c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5"/>
        <v>0.02</v>
      </c>
      <c r="GL39" s="34"/>
      <c r="GM39" s="34"/>
      <c r="GN39" s="34"/>
      <c r="GO39" s="34"/>
      <c r="GP39" s="35"/>
      <c r="GQ39" s="30">
        <v>62</v>
      </c>
      <c r="GR39" s="31"/>
      <c r="GS39" s="31"/>
      <c r="GT39" s="31"/>
      <c r="GU39" s="31"/>
      <c r="GV39" s="32"/>
      <c r="GW39" s="27">
        <f t="shared" si="6"/>
        <v>1.24</v>
      </c>
      <c r="GX39" s="28"/>
      <c r="GY39" s="28"/>
      <c r="GZ39" s="28"/>
      <c r="HA39" s="28"/>
      <c r="HB39" s="29"/>
      <c r="HC39" s="24">
        <f t="shared" si="11"/>
        <v>1.18</v>
      </c>
      <c r="HD39" s="25"/>
      <c r="HE39" s="25"/>
      <c r="HF39" s="25"/>
      <c r="HG39" s="25"/>
      <c r="HH39" s="26"/>
      <c r="HI39" s="36">
        <f t="shared" si="13"/>
        <v>59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9"/>
        <v>73.16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0"/>
        <v>73.16</v>
      </c>
    </row>
    <row r="40" spans="1:240" s="2" customFormat="1" ht="16.5" customHeight="1" x14ac:dyDescent="0.25">
      <c r="A40" s="42" t="s">
        <v>67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18"/>
      <c r="AE40" s="19"/>
      <c r="AF40" s="19"/>
      <c r="AG40" s="19"/>
      <c r="AH40" s="19"/>
      <c r="AI40" s="19"/>
      <c r="AJ40" s="20"/>
      <c r="AK40" s="48"/>
      <c r="AL40" s="49"/>
      <c r="AM40" s="49"/>
      <c r="AN40" s="49"/>
      <c r="AO40" s="49"/>
      <c r="AP40" s="20"/>
      <c r="AQ40" s="48"/>
      <c r="AR40" s="49"/>
      <c r="AS40" s="49"/>
      <c r="AT40" s="49"/>
      <c r="AU40" s="49"/>
      <c r="AV40" s="20"/>
      <c r="AW40" s="48"/>
      <c r="AX40" s="49"/>
      <c r="AY40" s="49"/>
      <c r="AZ40" s="49"/>
      <c r="BA40" s="49"/>
      <c r="BB40" s="20"/>
      <c r="BC40" s="48"/>
      <c r="BD40" s="49"/>
      <c r="BE40" s="49"/>
      <c r="BF40" s="49"/>
      <c r="BG40" s="4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>
        <v>2E-3</v>
      </c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>
        <v>0.03</v>
      </c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5"/>
        <v>3.4000000000000002E-2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6"/>
        <v>1.4280000000000002</v>
      </c>
      <c r="GX40" s="28"/>
      <c r="GY40" s="28"/>
      <c r="GZ40" s="28"/>
      <c r="HA40" s="28"/>
      <c r="HB40" s="29"/>
      <c r="HC40" s="24">
        <f t="shared" si="11"/>
        <v>2.0060000000000002</v>
      </c>
      <c r="HD40" s="25"/>
      <c r="HE40" s="25"/>
      <c r="HF40" s="25"/>
      <c r="HG40" s="25"/>
      <c r="HH40" s="26"/>
      <c r="HI40" s="36">
        <f t="shared" si="13"/>
        <v>59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9"/>
        <v>84.25200000000001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0"/>
        <v>84.25200000000001</v>
      </c>
    </row>
    <row r="41" spans="1:240" s="2" customFormat="1" ht="16.5" customHeight="1" x14ac:dyDescent="0.25">
      <c r="A41" s="42" t="s">
        <v>63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18"/>
      <c r="AE41" s="19"/>
      <c r="AF41" s="19"/>
      <c r="AG41" s="19"/>
      <c r="AH41" s="19"/>
      <c r="AI41" s="19"/>
      <c r="AJ41" s="20"/>
      <c r="AK41" s="48"/>
      <c r="AL41" s="49"/>
      <c r="AM41" s="49"/>
      <c r="AN41" s="49"/>
      <c r="AO41" s="49"/>
      <c r="AP41" s="20"/>
      <c r="AQ41" s="48"/>
      <c r="AR41" s="49"/>
      <c r="AS41" s="49"/>
      <c r="AT41" s="49"/>
      <c r="AU41" s="49"/>
      <c r="AV41" s="20"/>
      <c r="AW41" s="48"/>
      <c r="AX41" s="49"/>
      <c r="AY41" s="49"/>
      <c r="AZ41" s="49"/>
      <c r="BA41" s="49"/>
      <c r="BB41" s="20"/>
      <c r="BC41" s="48"/>
      <c r="BD41" s="49"/>
      <c r="BE41" s="49"/>
      <c r="BF41" s="49"/>
      <c r="BG41" s="4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2.5000000000000001E-2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>
        <v>0.14000000000000001</v>
      </c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5"/>
        <v>0.16500000000000001</v>
      </c>
      <c r="GL41" s="34"/>
      <c r="GM41" s="34"/>
      <c r="GN41" s="34"/>
      <c r="GO41" s="34"/>
      <c r="GP41" s="35"/>
      <c r="GQ41" s="30">
        <v>55</v>
      </c>
      <c r="GR41" s="31"/>
      <c r="GS41" s="31"/>
      <c r="GT41" s="31"/>
      <c r="GU41" s="31"/>
      <c r="GV41" s="32"/>
      <c r="GW41" s="27">
        <f t="shared" si="6"/>
        <v>9.0750000000000011</v>
      </c>
      <c r="GX41" s="28"/>
      <c r="GY41" s="28"/>
      <c r="GZ41" s="28"/>
      <c r="HA41" s="28"/>
      <c r="HB41" s="29"/>
      <c r="HC41" s="24">
        <f t="shared" si="11"/>
        <v>9.7350000000000012</v>
      </c>
      <c r="HD41" s="25"/>
      <c r="HE41" s="25"/>
      <c r="HF41" s="25"/>
      <c r="HG41" s="25"/>
      <c r="HH41" s="26"/>
      <c r="HI41" s="36">
        <f t="shared" si="13"/>
        <v>59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9"/>
        <v>535.42500000000007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0"/>
        <v>535.42500000000007</v>
      </c>
    </row>
    <row r="42" spans="1:240" s="2" customFormat="1" ht="17.399999999999999" customHeight="1" x14ac:dyDescent="0.25">
      <c r="A42" s="42" t="s">
        <v>104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18"/>
      <c r="AE42" s="19"/>
      <c r="AF42" s="19"/>
      <c r="AG42" s="19"/>
      <c r="AH42" s="19"/>
      <c r="AI42" s="19"/>
      <c r="AJ42" s="20"/>
      <c r="AK42" s="48"/>
      <c r="AL42" s="49"/>
      <c r="AM42" s="49"/>
      <c r="AN42" s="49"/>
      <c r="AO42" s="49"/>
      <c r="AP42" s="20"/>
      <c r="AQ42" s="48"/>
      <c r="AR42" s="49"/>
      <c r="AS42" s="49"/>
      <c r="AT42" s="49"/>
      <c r="AU42" s="49"/>
      <c r="AV42" s="20"/>
      <c r="AW42" s="48"/>
      <c r="AX42" s="49"/>
      <c r="AY42" s="49"/>
      <c r="AZ42" s="49"/>
      <c r="BA42" s="49"/>
      <c r="BB42" s="20"/>
      <c r="BC42" s="48"/>
      <c r="BD42" s="49"/>
      <c r="BE42" s="49"/>
      <c r="BF42" s="49"/>
      <c r="BG42" s="4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>
        <v>0.13</v>
      </c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5"/>
        <v>0.13</v>
      </c>
      <c r="GL42" s="34"/>
      <c r="GM42" s="34"/>
      <c r="GN42" s="34"/>
      <c r="GO42" s="34"/>
      <c r="GP42" s="35"/>
      <c r="GQ42" s="30">
        <v>42</v>
      </c>
      <c r="GR42" s="31"/>
      <c r="GS42" s="31"/>
      <c r="GT42" s="31"/>
      <c r="GU42" s="31"/>
      <c r="GV42" s="32"/>
      <c r="GW42" s="27">
        <f t="shared" si="6"/>
        <v>5.46</v>
      </c>
      <c r="GX42" s="28"/>
      <c r="GY42" s="28"/>
      <c r="GZ42" s="28"/>
      <c r="HA42" s="28"/>
      <c r="HB42" s="29"/>
      <c r="HC42" s="24">
        <f t="shared" si="11"/>
        <v>7.67</v>
      </c>
      <c r="HD42" s="25"/>
      <c r="HE42" s="25"/>
      <c r="HF42" s="25"/>
      <c r="HG42" s="25"/>
      <c r="HH42" s="26"/>
      <c r="HI42" s="36">
        <f t="shared" si="13"/>
        <v>59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9"/>
        <v>322.14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0"/>
        <v>322.14</v>
      </c>
    </row>
    <row r="43" spans="1:240" s="2" customFormat="1" ht="16.5" customHeight="1" x14ac:dyDescent="0.25">
      <c r="A43" s="42" t="s">
        <v>97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18"/>
      <c r="AE43" s="19"/>
      <c r="AF43" s="19"/>
      <c r="AG43" s="19"/>
      <c r="AH43" s="19"/>
      <c r="AI43" s="19"/>
      <c r="AJ43" s="20"/>
      <c r="AK43" s="48">
        <v>0.03</v>
      </c>
      <c r="AL43" s="49"/>
      <c r="AM43" s="49"/>
      <c r="AN43" s="49"/>
      <c r="AO43" s="49"/>
      <c r="AP43" s="20"/>
      <c r="AQ43" s="48"/>
      <c r="AR43" s="49"/>
      <c r="AS43" s="49"/>
      <c r="AT43" s="49"/>
      <c r="AU43" s="49"/>
      <c r="AV43" s="20"/>
      <c r="AW43" s="48"/>
      <c r="AX43" s="49"/>
      <c r="AY43" s="49"/>
      <c r="AZ43" s="49"/>
      <c r="BA43" s="49"/>
      <c r="BB43" s="20"/>
      <c r="BC43" s="48"/>
      <c r="BD43" s="49"/>
      <c r="BE43" s="49"/>
      <c r="BF43" s="49"/>
      <c r="BG43" s="4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5"/>
        <v>0.03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6"/>
        <v>2.1</v>
      </c>
      <c r="GX43" s="28"/>
      <c r="GY43" s="28"/>
      <c r="GZ43" s="28"/>
      <c r="HA43" s="28"/>
      <c r="HB43" s="29"/>
      <c r="HC43" s="24">
        <f t="shared" si="11"/>
        <v>1.77</v>
      </c>
      <c r="HD43" s="25"/>
      <c r="HE43" s="25"/>
      <c r="HF43" s="25"/>
      <c r="HG43" s="25"/>
      <c r="HH43" s="26"/>
      <c r="HI43" s="36">
        <f t="shared" si="13"/>
        <v>59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9"/>
        <v>123.9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0"/>
        <v>123.9</v>
      </c>
    </row>
    <row r="44" spans="1:240" s="2" customFormat="1" ht="16.5" customHeight="1" x14ac:dyDescent="0.25">
      <c r="A44" s="42" t="s">
        <v>84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5.5E-2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5"/>
        <v>5.5E-2</v>
      </c>
      <c r="GL44" s="34"/>
      <c r="GM44" s="34"/>
      <c r="GN44" s="34"/>
      <c r="GO44" s="34"/>
      <c r="GP44" s="35"/>
      <c r="GQ44" s="30">
        <v>600</v>
      </c>
      <c r="GR44" s="31"/>
      <c r="GS44" s="31"/>
      <c r="GT44" s="31"/>
      <c r="GU44" s="31"/>
      <c r="GV44" s="32"/>
      <c r="GW44" s="27">
        <f t="shared" si="6"/>
        <v>33</v>
      </c>
      <c r="GX44" s="28"/>
      <c r="GY44" s="28"/>
      <c r="GZ44" s="28"/>
      <c r="HA44" s="28"/>
      <c r="HB44" s="29"/>
      <c r="HC44" s="24">
        <f t="shared" ref="HC44" si="14">GK44*HI44</f>
        <v>3.2450000000000001</v>
      </c>
      <c r="HD44" s="25"/>
      <c r="HE44" s="25"/>
      <c r="HF44" s="25"/>
      <c r="HG44" s="25"/>
      <c r="HH44" s="26"/>
      <c r="HI44" s="36">
        <f t="shared" si="13"/>
        <v>59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9"/>
        <v>1947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0"/>
        <v>1947</v>
      </c>
    </row>
    <row r="45" spans="1:240" s="2" customFormat="1" ht="16.5" customHeight="1" x14ac:dyDescent="0.25">
      <c r="A45" s="42" t="s">
        <v>68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18"/>
      <c r="AE45" s="19"/>
      <c r="AF45" s="19"/>
      <c r="AG45" s="19"/>
      <c r="AH45" s="19"/>
      <c r="AI45" s="19"/>
      <c r="AJ45" s="20"/>
      <c r="AK45" s="18">
        <v>3.0000000000000001E-3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7.0000000000000001E-3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/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/>
      <c r="EJ45" s="19"/>
      <c r="EK45" s="19"/>
      <c r="EL45" s="19"/>
      <c r="EM45" s="19"/>
      <c r="EN45" s="20"/>
      <c r="EO45" s="18">
        <v>7.0000000000000001E-3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>
        <v>4.0000000000000001E-3</v>
      </c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5"/>
        <v>2.1000000000000001E-2</v>
      </c>
      <c r="GL45" s="34"/>
      <c r="GM45" s="34"/>
      <c r="GN45" s="34"/>
      <c r="GO45" s="34"/>
      <c r="GP45" s="35"/>
      <c r="GQ45" s="30">
        <v>92</v>
      </c>
      <c r="GR45" s="31"/>
      <c r="GS45" s="31"/>
      <c r="GT45" s="31"/>
      <c r="GU45" s="31"/>
      <c r="GV45" s="32"/>
      <c r="GW45" s="27">
        <f t="shared" si="6"/>
        <v>1.9320000000000002</v>
      </c>
      <c r="GX45" s="28"/>
      <c r="GY45" s="28"/>
      <c r="GZ45" s="28"/>
      <c r="HA45" s="28"/>
      <c r="HB45" s="29"/>
      <c r="HC45" s="24">
        <f t="shared" si="11"/>
        <v>1.2390000000000001</v>
      </c>
      <c r="HD45" s="25"/>
      <c r="HE45" s="25"/>
      <c r="HF45" s="25"/>
      <c r="HG45" s="25"/>
      <c r="HH45" s="26"/>
      <c r="HI45" s="36">
        <f t="shared" si="13"/>
        <v>59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9"/>
        <v>113.98800000000001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0"/>
        <v>113.98800000000001</v>
      </c>
    </row>
    <row r="46" spans="1:240" s="2" customFormat="1" ht="16.5" customHeight="1" x14ac:dyDescent="0.25">
      <c r="A46" s="42" t="s">
        <v>69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>
        <v>3.0000000000000001E-3</v>
      </c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5"/>
        <v>3.0000000000000001E-3</v>
      </c>
      <c r="GL46" s="34"/>
      <c r="GM46" s="34"/>
      <c r="GN46" s="34"/>
      <c r="GO46" s="34"/>
      <c r="GP46" s="35"/>
      <c r="GQ46" s="30">
        <v>21</v>
      </c>
      <c r="GR46" s="31"/>
      <c r="GS46" s="31"/>
      <c r="GT46" s="31"/>
      <c r="GU46" s="31"/>
      <c r="GV46" s="32"/>
      <c r="GW46" s="27">
        <f t="shared" si="6"/>
        <v>6.3E-2</v>
      </c>
      <c r="GX46" s="28"/>
      <c r="GY46" s="28"/>
      <c r="GZ46" s="28"/>
      <c r="HA46" s="28"/>
      <c r="HB46" s="29"/>
      <c r="HC46" s="24">
        <f t="shared" si="11"/>
        <v>0.17699999999999999</v>
      </c>
      <c r="HD46" s="25"/>
      <c r="HE46" s="25"/>
      <c r="HF46" s="25"/>
      <c r="HG46" s="25"/>
      <c r="HH46" s="26"/>
      <c r="HI46" s="36">
        <f t="shared" si="13"/>
        <v>59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9"/>
        <v>3.7169999999999996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0"/>
        <v>3.7169999999999996</v>
      </c>
    </row>
    <row r="47" spans="1:240" s="2" customFormat="1" ht="16.5" customHeight="1" x14ac:dyDescent="0.25">
      <c r="A47" s="42" t="s">
        <v>70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>
        <v>3.0000000000000001E-3</v>
      </c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/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5"/>
        <v>3.0000000000000001E-3</v>
      </c>
      <c r="GL47" s="34"/>
      <c r="GM47" s="34"/>
      <c r="GN47" s="34"/>
      <c r="GO47" s="34"/>
      <c r="GP47" s="35"/>
      <c r="GQ47" s="30">
        <v>180</v>
      </c>
      <c r="GR47" s="31"/>
      <c r="GS47" s="31"/>
      <c r="GT47" s="31"/>
      <c r="GU47" s="31"/>
      <c r="GV47" s="32"/>
      <c r="GW47" s="27">
        <f t="shared" si="6"/>
        <v>0.54</v>
      </c>
      <c r="GX47" s="28"/>
      <c r="GY47" s="28"/>
      <c r="GZ47" s="28"/>
      <c r="HA47" s="28"/>
      <c r="HB47" s="29"/>
      <c r="HC47" s="24">
        <f t="shared" si="11"/>
        <v>0.17699999999999999</v>
      </c>
      <c r="HD47" s="25"/>
      <c r="HE47" s="25"/>
      <c r="HF47" s="25"/>
      <c r="HG47" s="25"/>
      <c r="HH47" s="26"/>
      <c r="HI47" s="36">
        <f t="shared" ref="HI47:HI54" si="15">$BI$16</f>
        <v>59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9"/>
        <v>31.86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0"/>
        <v>31.86</v>
      </c>
    </row>
    <row r="48" spans="1:240" s="2" customFormat="1" ht="16.5" customHeight="1" x14ac:dyDescent="0.25">
      <c r="A48" s="42" t="s">
        <v>71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>
        <v>2E-3</v>
      </c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>
        <v>3.0000000000000001E-3</v>
      </c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5"/>
        <v>5.0000000000000001E-3</v>
      </c>
      <c r="GL48" s="34"/>
      <c r="GM48" s="34"/>
      <c r="GN48" s="34"/>
      <c r="GO48" s="34"/>
      <c r="GP48" s="35"/>
      <c r="GQ48" s="30">
        <v>148</v>
      </c>
      <c r="GR48" s="31"/>
      <c r="GS48" s="31"/>
      <c r="GT48" s="31"/>
      <c r="GU48" s="31"/>
      <c r="GV48" s="32"/>
      <c r="GW48" s="27">
        <f t="shared" si="6"/>
        <v>0.74</v>
      </c>
      <c r="GX48" s="28"/>
      <c r="GY48" s="28"/>
      <c r="GZ48" s="28"/>
      <c r="HA48" s="28"/>
      <c r="HB48" s="29"/>
      <c r="HC48" s="24">
        <f t="shared" si="11"/>
        <v>0.29499999999999998</v>
      </c>
      <c r="HD48" s="25"/>
      <c r="HE48" s="25"/>
      <c r="HF48" s="25"/>
      <c r="HG48" s="25"/>
      <c r="HH48" s="26"/>
      <c r="HI48" s="36">
        <f t="shared" si="15"/>
        <v>59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9"/>
        <v>43.66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0"/>
        <v>43.66</v>
      </c>
    </row>
    <row r="49" spans="1:240" s="2" customFormat="1" ht="16.5" customHeight="1" x14ac:dyDescent="0.25">
      <c r="A49" s="42" t="s">
        <v>47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>
        <v>0.03</v>
      </c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0.01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/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>
        <v>0.05</v>
      </c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>
        <v>0.03</v>
      </c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5"/>
        <v>0.12</v>
      </c>
      <c r="GL49" s="34"/>
      <c r="GM49" s="34"/>
      <c r="GN49" s="34"/>
      <c r="GO49" s="34"/>
      <c r="GP49" s="35"/>
      <c r="GQ49" s="30">
        <v>79</v>
      </c>
      <c r="GR49" s="31"/>
      <c r="GS49" s="31"/>
      <c r="GT49" s="31"/>
      <c r="GU49" s="31"/>
      <c r="GV49" s="32"/>
      <c r="GW49" s="27">
        <f t="shared" si="6"/>
        <v>9.48</v>
      </c>
      <c r="GX49" s="28"/>
      <c r="GY49" s="28"/>
      <c r="GZ49" s="28"/>
      <c r="HA49" s="28"/>
      <c r="HB49" s="29"/>
      <c r="HC49" s="24">
        <f t="shared" si="11"/>
        <v>7.08</v>
      </c>
      <c r="HD49" s="25"/>
      <c r="HE49" s="25"/>
      <c r="HF49" s="25"/>
      <c r="HG49" s="25"/>
      <c r="HH49" s="26"/>
      <c r="HI49" s="36">
        <f t="shared" si="15"/>
        <v>59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9"/>
        <v>559.32000000000005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0"/>
        <v>559.32000000000005</v>
      </c>
    </row>
    <row r="50" spans="1:240" s="2" customFormat="1" ht="16.5" customHeight="1" x14ac:dyDescent="0.25">
      <c r="A50" s="42" t="s">
        <v>72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/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>
        <v>2.9999999999999997E-4</v>
      </c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/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/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5"/>
        <v>2.9999999999999997E-4</v>
      </c>
      <c r="GL50" s="34"/>
      <c r="GM50" s="34"/>
      <c r="GN50" s="34"/>
      <c r="GO50" s="34"/>
      <c r="GP50" s="35"/>
      <c r="GQ50" s="30">
        <v>250</v>
      </c>
      <c r="GR50" s="31"/>
      <c r="GS50" s="31"/>
      <c r="GT50" s="31"/>
      <c r="GU50" s="31"/>
      <c r="GV50" s="32"/>
      <c r="GW50" s="27">
        <f t="shared" si="6"/>
        <v>7.4999999999999997E-2</v>
      </c>
      <c r="GX50" s="28"/>
      <c r="GY50" s="28"/>
      <c r="GZ50" s="28"/>
      <c r="HA50" s="28"/>
      <c r="HB50" s="29"/>
      <c r="HC50" s="24">
        <v>2.3E-2</v>
      </c>
      <c r="HD50" s="25"/>
      <c r="HE50" s="25"/>
      <c r="HF50" s="25"/>
      <c r="HG50" s="25"/>
      <c r="HH50" s="26"/>
      <c r="HI50" s="36">
        <f t="shared" si="15"/>
        <v>59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9"/>
        <v>5.75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0"/>
        <v>5.75</v>
      </c>
    </row>
    <row r="51" spans="1:240" s="2" customFormat="1" ht="16.5" customHeight="1" x14ac:dyDescent="0.25">
      <c r="A51" s="42" t="s">
        <v>95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>
        <v>5.0000000000000001E-4</v>
      </c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5"/>
        <v>5.0000000000000001E-4</v>
      </c>
      <c r="GL51" s="34"/>
      <c r="GM51" s="34"/>
      <c r="GN51" s="34"/>
      <c r="GO51" s="34"/>
      <c r="GP51" s="35"/>
      <c r="GQ51" s="30">
        <v>564</v>
      </c>
      <c r="GR51" s="31"/>
      <c r="GS51" s="31"/>
      <c r="GT51" s="31"/>
      <c r="GU51" s="31"/>
      <c r="GV51" s="32"/>
      <c r="GW51" s="27">
        <f t="shared" si="6"/>
        <v>0.28200000000000003</v>
      </c>
      <c r="GX51" s="28"/>
      <c r="GY51" s="28"/>
      <c r="GZ51" s="28"/>
      <c r="HA51" s="28"/>
      <c r="HB51" s="29"/>
      <c r="HC51" s="24">
        <f t="shared" si="11"/>
        <v>2.9500000000000002E-2</v>
      </c>
      <c r="HD51" s="25"/>
      <c r="HE51" s="25"/>
      <c r="HF51" s="25"/>
      <c r="HG51" s="25"/>
      <c r="HH51" s="26"/>
      <c r="HI51" s="36">
        <f t="shared" si="15"/>
        <v>59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9"/>
        <v>16.638000000000002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0"/>
        <v>16.638000000000002</v>
      </c>
    </row>
    <row r="52" spans="1:240" s="2" customFormat="1" ht="16.5" customHeight="1" x14ac:dyDescent="0.25">
      <c r="A52" s="42" t="s">
        <v>91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45"/>
      <c r="Y52" s="46"/>
      <c r="Z52" s="46"/>
      <c r="AA52" s="46"/>
      <c r="AB52" s="46"/>
      <c r="AC52" s="47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>
        <v>0.02</v>
      </c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5"/>
        <v>0.02</v>
      </c>
      <c r="GL52" s="34"/>
      <c r="GM52" s="34"/>
      <c r="GN52" s="34"/>
      <c r="GO52" s="34"/>
      <c r="GP52" s="35"/>
      <c r="GQ52" s="30">
        <v>230</v>
      </c>
      <c r="GR52" s="31"/>
      <c r="GS52" s="31"/>
      <c r="GT52" s="31"/>
      <c r="GU52" s="31"/>
      <c r="GV52" s="32"/>
      <c r="GW52" s="27">
        <f t="shared" si="6"/>
        <v>4.6000000000000005</v>
      </c>
      <c r="GX52" s="28"/>
      <c r="GY52" s="28"/>
      <c r="GZ52" s="28"/>
      <c r="HA52" s="28"/>
      <c r="HB52" s="29"/>
      <c r="HC52" s="24">
        <v>1.8</v>
      </c>
      <c r="HD52" s="25"/>
      <c r="HE52" s="25"/>
      <c r="HF52" s="25"/>
      <c r="HG52" s="25"/>
      <c r="HH52" s="26"/>
      <c r="HI52" s="36">
        <f t="shared" si="15"/>
        <v>59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9"/>
        <v>414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10"/>
        <v>414</v>
      </c>
    </row>
    <row r="53" spans="1:240" s="2" customFormat="1" ht="16.5" customHeight="1" x14ac:dyDescent="0.25">
      <c r="A53" s="42" t="s">
        <v>73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/>
      <c r="X53" s="45"/>
      <c r="Y53" s="46"/>
      <c r="Z53" s="46"/>
      <c r="AA53" s="46"/>
      <c r="AB53" s="46"/>
      <c r="AC53" s="47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>
        <v>2E-3</v>
      </c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/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>
        <v>5.0000000000000001E-3</v>
      </c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>
        <v>4.0000000000000001E-3</v>
      </c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5"/>
        <v>1.0999999999999999E-2</v>
      </c>
      <c r="GL53" s="34"/>
      <c r="GM53" s="34"/>
      <c r="GN53" s="34"/>
      <c r="GO53" s="34"/>
      <c r="GP53" s="35"/>
      <c r="GQ53" s="30">
        <v>12</v>
      </c>
      <c r="GR53" s="31"/>
      <c r="GS53" s="31"/>
      <c r="GT53" s="31"/>
      <c r="GU53" s="31"/>
      <c r="GV53" s="32"/>
      <c r="GW53" s="27">
        <f t="shared" si="6"/>
        <v>0.13200000000000001</v>
      </c>
      <c r="GX53" s="28"/>
      <c r="GY53" s="28"/>
      <c r="GZ53" s="28"/>
      <c r="HA53" s="28"/>
      <c r="HB53" s="29"/>
      <c r="HC53" s="24">
        <v>65</v>
      </c>
      <c r="HD53" s="25"/>
      <c r="HE53" s="25"/>
      <c r="HF53" s="25"/>
      <c r="HG53" s="25"/>
      <c r="HH53" s="26"/>
      <c r="HI53" s="36">
        <f t="shared" si="15"/>
        <v>59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9"/>
        <v>780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10"/>
        <v>780</v>
      </c>
    </row>
    <row r="54" spans="1:240" s="2" customFormat="1" ht="16.5" customHeight="1" x14ac:dyDescent="0.25">
      <c r="A54" s="42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X54" s="45"/>
      <c r="Y54" s="46"/>
      <c r="Z54" s="46"/>
      <c r="AA54" s="46"/>
      <c r="AB54" s="46"/>
      <c r="AC54" s="47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>
        <v>2E-3</v>
      </c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/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/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5"/>
        <v>2E-3</v>
      </c>
      <c r="GL54" s="34"/>
      <c r="GM54" s="34"/>
      <c r="GN54" s="34"/>
      <c r="GO54" s="34"/>
      <c r="GP54" s="35"/>
      <c r="GQ54" s="30">
        <v>420</v>
      </c>
      <c r="GR54" s="31"/>
      <c r="GS54" s="31"/>
      <c r="GT54" s="31"/>
      <c r="GU54" s="31"/>
      <c r="GV54" s="32"/>
      <c r="GW54" s="27">
        <f t="shared" si="6"/>
        <v>0.84</v>
      </c>
      <c r="GX54" s="28"/>
      <c r="GY54" s="28"/>
      <c r="GZ54" s="28"/>
      <c r="HA54" s="28"/>
      <c r="HB54" s="29"/>
      <c r="HC54" s="24">
        <f t="shared" si="11"/>
        <v>0.11800000000000001</v>
      </c>
      <c r="HD54" s="25"/>
      <c r="HE54" s="25"/>
      <c r="HF54" s="25"/>
      <c r="HG54" s="25"/>
      <c r="HH54" s="26"/>
      <c r="HI54" s="36">
        <f t="shared" si="15"/>
        <v>59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9"/>
        <v>49.56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10"/>
        <v>49.56</v>
      </c>
    </row>
    <row r="55" spans="1:240" s="2" customFormat="1" ht="10.199999999999999" x14ac:dyDescent="0.2">
      <c r="HN55" s="2">
        <v>107</v>
      </c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</row>
    <row r="56" spans="1:240" s="2" customFormat="1" ht="10.199999999999999" x14ac:dyDescent="0.2">
      <c r="HU56" s="14">
        <f>SUM(HU28:HU55)</f>
        <v>6622.61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A57" s="2" t="s">
        <v>74</v>
      </c>
      <c r="K57" s="112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4"/>
      <c r="Z57" s="112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4"/>
      <c r="AY57" s="15"/>
      <c r="CG57" s="2" t="s">
        <v>75</v>
      </c>
      <c r="CR57" s="112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4"/>
      <c r="DG57" s="112" t="s">
        <v>88</v>
      </c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4"/>
      <c r="EF57" s="15"/>
      <c r="EG57" s="15"/>
      <c r="EH57" s="15"/>
      <c r="EU57" s="2" t="s">
        <v>76</v>
      </c>
      <c r="FK57" s="112"/>
      <c r="FL57" s="113"/>
      <c r="FM57" s="113"/>
      <c r="FN57" s="113"/>
      <c r="FO57" s="113"/>
      <c r="FP57" s="113"/>
      <c r="FQ57" s="113"/>
      <c r="FR57" s="113"/>
      <c r="FS57" s="113"/>
      <c r="FT57" s="113"/>
      <c r="FU57" s="113"/>
      <c r="FV57" s="113"/>
      <c r="FW57" s="113"/>
      <c r="FX57" s="113"/>
      <c r="FY57" s="113"/>
      <c r="FZ57" s="113"/>
      <c r="GA57" s="113"/>
      <c r="GB57" s="113"/>
      <c r="GC57" s="113"/>
      <c r="GD57" s="113"/>
      <c r="GE57" s="113"/>
      <c r="GF57" s="113"/>
      <c r="GG57" s="113"/>
      <c r="GH57" s="113"/>
      <c r="GI57" s="114"/>
      <c r="GO57" s="112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4"/>
      <c r="HG57" s="112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113"/>
      <c r="ID57" s="113"/>
      <c r="IE57" s="114"/>
    </row>
    <row r="58" spans="1:240" s="2" customFormat="1" ht="10.199999999999999" x14ac:dyDescent="0.2">
      <c r="K58" s="109" t="s">
        <v>4</v>
      </c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1"/>
      <c r="X58" s="7"/>
      <c r="Y58" s="7"/>
      <c r="Z58" s="109" t="s">
        <v>5</v>
      </c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1"/>
      <c r="AY58" s="16"/>
      <c r="CR58" s="109" t="s">
        <v>4</v>
      </c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1"/>
      <c r="DE58" s="7"/>
      <c r="DF58" s="7"/>
      <c r="DG58" s="109" t="s">
        <v>5</v>
      </c>
      <c r="DH58" s="110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110"/>
      <c r="DT58" s="110"/>
      <c r="DU58" s="110"/>
      <c r="DV58" s="110"/>
      <c r="DW58" s="110"/>
      <c r="DX58" s="110"/>
      <c r="DY58" s="110"/>
      <c r="DZ58" s="110"/>
      <c r="EA58" s="110"/>
      <c r="EB58" s="110"/>
      <c r="EC58" s="110"/>
      <c r="ED58" s="110"/>
      <c r="EE58" s="111"/>
      <c r="EF58" s="16"/>
      <c r="EG58" s="16"/>
      <c r="EH58" s="16"/>
      <c r="EU58" s="2" t="s">
        <v>77</v>
      </c>
      <c r="FK58" s="115" t="s">
        <v>78</v>
      </c>
      <c r="FL58" s="115"/>
      <c r="FM58" s="115"/>
      <c r="FN58" s="115"/>
      <c r="FO58" s="115"/>
      <c r="FP58" s="115"/>
      <c r="FQ58" s="115"/>
      <c r="FR58" s="115"/>
      <c r="FS58" s="115"/>
      <c r="FT58" s="115"/>
      <c r="FU58" s="115"/>
      <c r="FV58" s="115"/>
      <c r="FW58" s="115"/>
      <c r="FX58" s="115"/>
      <c r="FY58" s="115"/>
      <c r="FZ58" s="115"/>
      <c r="GA58" s="115"/>
      <c r="GB58" s="115"/>
      <c r="GC58" s="115"/>
      <c r="GD58" s="115"/>
      <c r="GE58" s="115"/>
      <c r="GF58" s="115"/>
      <c r="GG58" s="115"/>
      <c r="GH58" s="115"/>
      <c r="GI58" s="115"/>
      <c r="GJ58" s="17"/>
      <c r="GK58" s="17"/>
      <c r="GO58" s="109" t="s">
        <v>4</v>
      </c>
      <c r="GP58" s="110"/>
      <c r="GQ58" s="110"/>
      <c r="GR58" s="110"/>
      <c r="GS58" s="110"/>
      <c r="GT58" s="110"/>
      <c r="GU58" s="110"/>
      <c r="GV58" s="110"/>
      <c r="GW58" s="110"/>
      <c r="GX58" s="110"/>
      <c r="GY58" s="110"/>
      <c r="GZ58" s="110"/>
      <c r="HA58" s="111"/>
      <c r="HG58" s="109" t="s">
        <v>5</v>
      </c>
      <c r="HH58" s="110"/>
      <c r="HI58" s="110"/>
      <c r="HJ58" s="110"/>
      <c r="HK58" s="110"/>
      <c r="HL58" s="110"/>
      <c r="HM58" s="110"/>
      <c r="HN58" s="110"/>
      <c r="HO58" s="110"/>
      <c r="HP58" s="110"/>
      <c r="HQ58" s="110"/>
      <c r="HR58" s="110"/>
      <c r="HS58" s="110"/>
      <c r="HT58" s="110"/>
      <c r="HU58" s="110"/>
      <c r="HV58" s="110"/>
      <c r="HW58" s="110"/>
      <c r="HX58" s="110"/>
      <c r="HY58" s="110"/>
      <c r="HZ58" s="110"/>
      <c r="IA58" s="110"/>
      <c r="IB58" s="110"/>
      <c r="IC58" s="110"/>
      <c r="ID58" s="110"/>
      <c r="IE58" s="111"/>
    </row>
    <row r="59" spans="1:240" s="2" customFormat="1" ht="10.199999999999999" x14ac:dyDescent="0.2"/>
    <row r="60" spans="1:240" s="2" customFormat="1" ht="10.199999999999999" x14ac:dyDescent="0.2">
      <c r="A60" s="2" t="s">
        <v>79</v>
      </c>
      <c r="R60" s="112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4"/>
      <c r="AG60" s="112" t="s">
        <v>80</v>
      </c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4"/>
      <c r="BF60" s="15"/>
      <c r="CG60" s="2" t="s">
        <v>81</v>
      </c>
      <c r="CR60" s="112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4"/>
      <c r="DG60" s="112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4"/>
      <c r="EF60" s="15"/>
      <c r="EG60" s="15"/>
      <c r="EH60" s="15"/>
    </row>
    <row r="61" spans="1:240" s="2" customFormat="1" ht="10.199999999999999" x14ac:dyDescent="0.2">
      <c r="R61" s="109" t="s">
        <v>4</v>
      </c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1"/>
      <c r="AE61" s="7"/>
      <c r="AF61" s="7"/>
      <c r="AG61" s="109" t="s">
        <v>5</v>
      </c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1"/>
      <c r="BF61" s="16"/>
      <c r="CR61" s="109" t="s">
        <v>4</v>
      </c>
      <c r="CS61" s="110"/>
      <c r="CT61" s="110"/>
      <c r="CU61" s="110"/>
      <c r="CV61" s="110"/>
      <c r="CW61" s="110"/>
      <c r="CX61" s="110"/>
      <c r="CY61" s="110"/>
      <c r="CZ61" s="110"/>
      <c r="DA61" s="110"/>
      <c r="DB61" s="110"/>
      <c r="DC61" s="110"/>
      <c r="DD61" s="111"/>
      <c r="DE61" s="7"/>
      <c r="DF61" s="7"/>
      <c r="DG61" s="109" t="s">
        <v>5</v>
      </c>
      <c r="DH61" s="110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110"/>
      <c r="DT61" s="110"/>
      <c r="DU61" s="110"/>
      <c r="DV61" s="110"/>
      <c r="DW61" s="110"/>
      <c r="DX61" s="110"/>
      <c r="DY61" s="110"/>
      <c r="DZ61" s="110"/>
      <c r="EA61" s="110"/>
      <c r="EB61" s="110"/>
      <c r="EC61" s="110"/>
      <c r="ED61" s="110"/>
      <c r="EE61" s="111"/>
      <c r="EF61" s="16"/>
      <c r="EG61" s="16"/>
      <c r="EH61" s="16"/>
    </row>
  </sheetData>
  <mergeCells count="1224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CG41:CL41"/>
    <mergeCell ref="CS42:CX42"/>
    <mergeCell ref="CM42:CR42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D35:AJ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2026-02-19T05:49:23Z</cp:lastPrinted>
  <dcterms:created xsi:type="dcterms:W3CDTF">2024-03-13T05:38:06Z</dcterms:created>
  <dcterms:modified xsi:type="dcterms:W3CDTF">2026-06-26T09:20:15Z</dcterms:modified>
</cp:coreProperties>
</file>