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3" i="1"/>
  <c r="HC44" i="1"/>
  <c r="HC45" i="1"/>
  <c r="HC46" i="1"/>
  <c r="HC47" i="1"/>
  <c r="HC48" i="1"/>
  <c r="HC49" i="1"/>
  <c r="HC50" i="1"/>
  <c r="HC52" i="1"/>
  <c r="GK43" i="1" l="1"/>
  <c r="GW43" i="1" s="1"/>
  <c r="HI43" i="1"/>
  <c r="HU43" i="1" l="1"/>
  <c r="HI29" i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K46" i="1"/>
  <c r="GK45" i="1"/>
  <c r="GK44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5" i="1"/>
  <c r="IF45" i="1" s="1"/>
  <c r="HU37" i="1"/>
  <c r="IF37" i="1" s="1"/>
  <c r="HU38" i="1"/>
  <c r="IF38" i="1" s="1"/>
  <c r="HU46" i="1"/>
  <c r="IF46" i="1" s="1"/>
  <c r="HU42" i="1"/>
  <c r="IF42" i="1" s="1"/>
  <c r="GW44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5" i="1"/>
  <c r="GW33" i="1"/>
  <c r="GW51" i="1"/>
  <c r="HU51" i="1"/>
  <c r="IF51" i="1" s="1"/>
  <c r="HU39" i="1"/>
  <c r="IF39" i="1" s="1"/>
  <c r="GW30" i="1"/>
  <c r="GW34" i="1"/>
  <c r="GW41" i="1"/>
  <c r="GW49" i="1"/>
  <c r="HU44" i="1"/>
  <c r="IF44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<sst xmlns="http://schemas.openxmlformats.org/spreadsheetml/2006/main" count="125" uniqueCount="108">
  <si>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</si>
  <si>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</si>
  <si>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</si>
  <si>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</si>
  <si>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</si>
  <si>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</si>
  <si>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</si>
  <si>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</si>
  <si>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</si>
  <si>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</si>
  <si>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</si>
  <si>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</si>
  <si>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</si>
  <si>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</si>
  <si>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</si>
  <si>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</si>
  <si>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</si>
  <si>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</si>
  <si>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</si>
  <si>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</si>
  <si>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</si>
  <si>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</si>
  <si>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</si>
  <si>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</si>
  <si>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</si>
  <si>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</si>
  <si>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</si>
  <si>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</si>
  <si>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</si>
  <si>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</si>
  <si>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</si>
  <si>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</si>
  <si>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</si>
  <si>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</si>
  <si>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</si>
  <si>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</si>
  <si>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</si>
  <si>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</si>
  <si>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</si>
  <si>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</si>
  <si>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</si>
  <si>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</si>
  <si>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</si>
  <si>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</si>
  <si>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</si>
  <si>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</si>
  <si>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</si>
  <si>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</si>
  <si>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</si>
  <si>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</si>
  <si>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</si>
  <si>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</si>
  <si>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</si>
  <si>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</si>
  <si>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</si>
  <si>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</si>
  <si>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</si>
  <si>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</si>
  <si>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</si>
  <si>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</si>
  <si>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</si>
  <si>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</si>
  <si>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</si>
  <si>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</si>
  <si>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</si>
  <si>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</si>
  <si>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</si>
  <si>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</si>
  <si>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</si>
  <si>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</si>
  <si>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</si>
  <si>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</si>
  <si>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</si>
  <si>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</si>
  <si>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</si>
  <si>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</si>
  <si>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</si>
  <si>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</si>
  <si>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</si>
  <si>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</si>
  <si>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</si>
  <si>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</si>
  <si>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</si>
  <si>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</si>
  <si>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</si>
  <si>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</si>
  <si>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</si>
  <si>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</si>
  <si>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Оладьи</t>
  </si>
  <si>
    <t>Дрожжи</t>
  </si>
  <si>
    <t>Яблоко</t>
  </si>
  <si>
    <t>Кефир</t>
  </si>
  <si>
    <t>Карамизова</t>
  </si>
  <si>
    <t>26</t>
  </si>
  <si>
    <t>Зелень</t>
  </si>
  <si>
    <t>тверждаю</t>
  </si>
  <si>
    <t>Рис</t>
  </si>
  <si>
    <t>Каша рисовая рассыпчатая</t>
  </si>
  <si>
    <t>Соус сметанный</t>
  </si>
  <si>
    <t>Щи с капустой и картофелем</t>
  </si>
  <si>
    <t>Капуста</t>
  </si>
  <si>
    <t>Салат из свеклы</t>
  </si>
  <si>
    <t>Свекла</t>
  </si>
  <si>
    <t>Биточки куриные</t>
  </si>
  <si>
    <t>Филе курин</t>
  </si>
  <si>
    <t>Сухари</t>
  </si>
  <si>
    <t>14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</si>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</sst>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22" zoomScale="90" zoomScaleNormal="90" workbookViewId="0">
      <selection activeCell="BU34" sqref="BU34:BZ3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25" width="0.88671875" style="1" customWidth="1"/>
    <col min="126" max="126" width="3.109375" style="1" customWidth="1"/>
    <col min="127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95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5"/>
      <c r="AD3" s="63" t="s">
        <v>2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5"/>
    </row>
    <row r="4" spans="1:239" s="2" customFormat="1" ht="13.8" x14ac:dyDescent="0.25">
      <c r="A4" s="6" t="s">
        <v>3</v>
      </c>
      <c r="N4" s="66" t="s">
        <v>4</v>
      </c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 s="7"/>
      <c r="AB4" s="7"/>
      <c r="AC4" s="7"/>
      <c r="AD4" s="66" t="s">
        <v>5</v>
      </c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77" t="s">
        <v>7</v>
      </c>
      <c r="GU4" s="78"/>
      <c r="GV4" s="78"/>
      <c r="GW4" s="78"/>
      <c r="GX4" s="78"/>
      <c r="GY4" s="78"/>
      <c r="GZ4" s="78"/>
      <c r="HA4" s="78"/>
      <c r="HB4" s="78"/>
      <c r="HC4" s="79"/>
    </row>
    <row r="5" spans="1:239" s="2" customFormat="1" ht="10.199999999999999" x14ac:dyDescent="0.2">
      <c r="A5" s="69" t="s">
        <v>8</v>
      </c>
      <c r="B5" s="69"/>
      <c r="C5" s="70" t="s">
        <v>106</v>
      </c>
      <c r="D5" s="71"/>
      <c r="E5" s="71"/>
      <c r="F5" s="72"/>
      <c r="G5" s="73" t="s">
        <v>8</v>
      </c>
      <c r="H5" s="73"/>
      <c r="I5" s="73"/>
      <c r="J5" s="70" t="s">
        <v>107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2"/>
      <c r="AC5" s="69">
        <v>20</v>
      </c>
      <c r="AD5" s="69"/>
      <c r="AE5" s="69"/>
      <c r="AF5" s="69"/>
      <c r="AG5" s="74" t="s">
        <v>93</v>
      </c>
      <c r="AH5" s="75"/>
      <c r="AI5" s="76"/>
      <c r="AK5" s="73" t="s">
        <v>9</v>
      </c>
      <c r="AL5" s="73"/>
    </row>
    <row r="6" spans="1:239" s="2" customFormat="1" ht="10.199999999999999" x14ac:dyDescent="0.2"/>
    <row r="7" spans="1:239" s="2" customFormat="1" ht="12" customHeight="1" x14ac:dyDescent="0.2">
      <c r="A7" s="88" t="s">
        <v>10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2"/>
      <c r="AQ7" s="80" t="s">
        <v>11</v>
      </c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2"/>
      <c r="BI7" s="104" t="s">
        <v>12</v>
      </c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2"/>
      <c r="CA7" s="80" t="s">
        <v>13</v>
      </c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2"/>
      <c r="CS7" s="80" t="s">
        <v>14</v>
      </c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2"/>
      <c r="DK7" s="106" t="s">
        <v>15</v>
      </c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HI7" s="109" t="s">
        <v>16</v>
      </c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1"/>
    </row>
    <row r="8" spans="1:239" s="2" customFormat="1" ht="10.199999999999999" x14ac:dyDescent="0.2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1"/>
      <c r="AQ8" s="83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5"/>
      <c r="BI8" s="83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5"/>
      <c r="CA8" s="83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5"/>
      <c r="CS8" s="83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5"/>
      <c r="DK8" s="83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HE8" s="11"/>
      <c r="HF8" s="11" t="s">
        <v>17</v>
      </c>
      <c r="HI8" s="107" t="s">
        <v>18</v>
      </c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108"/>
    </row>
    <row r="9" spans="1:239" s="2" customFormat="1" ht="10.199999999999999" x14ac:dyDescent="0.2">
      <c r="A9" s="92" t="s">
        <v>19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4"/>
      <c r="X9" s="100" t="s">
        <v>20</v>
      </c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101"/>
      <c r="AQ9" s="83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5"/>
      <c r="BI9" s="83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5"/>
      <c r="CA9" s="83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5"/>
      <c r="CS9" s="83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5"/>
      <c r="DK9" s="83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HI9" s="57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9"/>
    </row>
    <row r="10" spans="1:239" s="2" customFormat="1" ht="10.199999999999999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X10" s="102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6"/>
      <c r="AQ10" s="83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5"/>
      <c r="BI10" s="83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5"/>
      <c r="CA10" s="83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5"/>
      <c r="CS10" s="83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5"/>
      <c r="DK10" s="83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ET10" s="11"/>
      <c r="EU10" s="11"/>
      <c r="EV10" s="11"/>
      <c r="EW10" s="11"/>
      <c r="EX10" s="11"/>
      <c r="EZ10" s="11" t="s">
        <v>21</v>
      </c>
      <c r="FA10" s="70" t="s">
        <v>106</v>
      </c>
      <c r="FB10" s="71"/>
      <c r="FC10" s="71"/>
      <c r="FD10" s="72"/>
      <c r="FE10" s="73" t="s">
        <v>8</v>
      </c>
      <c r="FF10" s="73"/>
      <c r="FG10" s="73"/>
      <c r="FH10" s="70" t="s">
        <v>107</v>
      </c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2"/>
      <c r="GA10" s="69">
        <v>20</v>
      </c>
      <c r="GB10" s="69"/>
      <c r="GC10" s="69"/>
      <c r="GD10" s="69"/>
      <c r="GE10" s="74" t="s">
        <v>93</v>
      </c>
      <c r="GF10" s="75"/>
      <c r="GG10" s="76"/>
      <c r="GI10" s="73" t="s">
        <v>9</v>
      </c>
      <c r="GJ10" s="73"/>
      <c r="HE10" s="11"/>
      <c r="HF10" s="11" t="s">
        <v>22</v>
      </c>
      <c r="HI10" s="60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2"/>
    </row>
    <row r="11" spans="1:239" s="2" customFormat="1" ht="10.199999999999999" x14ac:dyDescent="0.2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103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9"/>
      <c r="AQ11" s="86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7"/>
      <c r="BI11" s="105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1"/>
      <c r="CA11" s="86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7"/>
      <c r="CS11" s="86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7"/>
      <c r="DK11" s="83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HI11" s="57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9"/>
    </row>
    <row r="12" spans="1:239" s="2" customFormat="1" ht="10.199999999999999" x14ac:dyDescent="0.2">
      <c r="A12" s="43">
        <v>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  <c r="X12" s="40">
        <v>2</v>
      </c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2"/>
      <c r="AQ12" s="40">
        <v>3</v>
      </c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2"/>
      <c r="BI12" s="40">
        <v>4</v>
      </c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2"/>
      <c r="CA12" s="40">
        <v>5</v>
      </c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2"/>
      <c r="CS12" s="48">
        <v>6</v>
      </c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9"/>
      <c r="DK12" s="48">
        <v>7</v>
      </c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9"/>
      <c r="EI12" s="2" t="s">
        <v>23</v>
      </c>
      <c r="EU12" s="54" t="s">
        <v>24</v>
      </c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6"/>
      <c r="HE12" s="11"/>
      <c r="HF12" s="11" t="s">
        <v>25</v>
      </c>
      <c r="HI12" s="60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2"/>
    </row>
    <row r="13" spans="1:239" s="2" customFormat="1" ht="13.5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6"/>
      <c r="X13" s="47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6"/>
      <c r="AQ13" s="37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9"/>
      <c r="BI13" s="37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9"/>
      <c r="CA13" s="37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9"/>
      <c r="CS13" s="50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51"/>
      <c r="DK13" s="52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53"/>
      <c r="HI13" s="57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9"/>
    </row>
    <row r="14" spans="1:239" s="2" customFormat="1" ht="13.5" customHeight="1" x14ac:dyDescent="0.2">
      <c r="A14" s="186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2"/>
      <c r="X14" s="170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2"/>
      <c r="AQ14" s="34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6"/>
      <c r="BI14" s="34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6"/>
      <c r="CA14" s="34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6"/>
      <c r="CS14" s="184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185"/>
      <c r="DK14" s="182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183"/>
      <c r="EI14" s="2" t="s">
        <v>26</v>
      </c>
      <c r="FH14" s="54" t="s">
        <v>27</v>
      </c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6"/>
      <c r="HI14" s="60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2"/>
    </row>
    <row r="15" spans="1:239" s="2" customFormat="1" ht="13.5" customHeight="1" x14ac:dyDescent="0.2">
      <c r="A15" s="186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/>
      <c r="X15" s="170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2"/>
      <c r="AQ15" s="34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6"/>
      <c r="BI15" s="34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  <c r="CA15" s="34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6"/>
      <c r="CS15" s="184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185"/>
      <c r="DK15" s="182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183"/>
      <c r="HI15" s="187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9"/>
    </row>
    <row r="16" spans="1:239" s="2" customFormat="1" ht="13.5" customHeight="1" x14ac:dyDescent="0.2">
      <c r="A16" s="194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1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40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2"/>
      <c r="BI16" s="40">
        <v>91</v>
      </c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2"/>
      <c r="CA16" s="34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6"/>
      <c r="CS16" s="184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185"/>
      <c r="DK16" s="182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183"/>
      <c r="EI16" s="2" t="s">
        <v>28</v>
      </c>
      <c r="FL16" s="54" t="s">
        <v>29</v>
      </c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6"/>
      <c r="HI16" s="188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90"/>
    </row>
    <row r="17" spans="1:241" s="2" customFormat="1" ht="14.25" customHeight="1" x14ac:dyDescent="0.2">
      <c r="BR17" s="11"/>
      <c r="BW17" s="11" t="s">
        <v>30</v>
      </c>
      <c r="CA17" s="198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2"/>
      <c r="CS17" s="48">
        <v>105.4</v>
      </c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9"/>
      <c r="DK17" s="199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200"/>
    </row>
    <row r="18" spans="1:241" s="2" customFormat="1" ht="10.199999999999999" x14ac:dyDescent="0.2"/>
    <row r="19" spans="1:241" s="2" customFormat="1" ht="10.199999999999999" x14ac:dyDescent="0.2">
      <c r="A19" s="195" t="s">
        <v>31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7"/>
      <c r="AD19" s="145" t="s">
        <v>32</v>
      </c>
      <c r="AE19" s="146"/>
      <c r="AF19" s="146"/>
      <c r="AG19" s="146"/>
      <c r="AH19" s="146"/>
      <c r="AI19" s="146"/>
      <c r="AJ19" s="147"/>
      <c r="AK19" s="201" t="s">
        <v>33</v>
      </c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7"/>
      <c r="HI19" s="202" t="s">
        <v>34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4"/>
    </row>
    <row r="20" spans="1:241" s="2" customFormat="1" ht="10.199999999999999" x14ac:dyDescent="0.2">
      <c r="A20" s="134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42" t="s">
        <v>36</v>
      </c>
      <c r="Y20" s="135"/>
      <c r="Z20" s="135"/>
      <c r="AA20" s="135"/>
      <c r="AB20" s="135"/>
      <c r="AC20" s="136"/>
      <c r="AD20" s="148"/>
      <c r="AE20" s="149"/>
      <c r="AF20" s="149"/>
      <c r="AG20" s="149"/>
      <c r="AH20" s="149"/>
      <c r="AI20" s="149"/>
      <c r="AJ20" s="150"/>
      <c r="AK20" s="142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42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42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42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45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7"/>
      <c r="HI20" s="216" t="s">
        <v>41</v>
      </c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5"/>
    </row>
    <row r="21" spans="1:241" s="2" customFormat="1" ht="10.199999999999999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143"/>
      <c r="Y21" s="137"/>
      <c r="Z21" s="137"/>
      <c r="AA21" s="137"/>
      <c r="AB21" s="137"/>
      <c r="AC21" s="138"/>
      <c r="AD21" s="148"/>
      <c r="AE21" s="149"/>
      <c r="AF21" s="149"/>
      <c r="AG21" s="149"/>
      <c r="AH21" s="149"/>
      <c r="AI21" s="149"/>
      <c r="AJ21" s="150"/>
      <c r="AK21" s="144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44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44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  <c r="FG21" s="144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1"/>
      <c r="GK21" s="151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3"/>
      <c r="HI21" s="184" t="s">
        <v>42</v>
      </c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185"/>
    </row>
    <row r="22" spans="1:241" s="2" customFormat="1" ht="10.199999999999999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43"/>
      <c r="Y22" s="137"/>
      <c r="Z22" s="137"/>
      <c r="AA22" s="137"/>
      <c r="AB22" s="137"/>
      <c r="AC22" s="138"/>
      <c r="AD22" s="148"/>
      <c r="AE22" s="149"/>
      <c r="AF22" s="149"/>
      <c r="AG22" s="149"/>
      <c r="AH22" s="149"/>
      <c r="AI22" s="149"/>
      <c r="AJ22" s="150"/>
      <c r="AK22" s="154" t="s">
        <v>85</v>
      </c>
      <c r="AL22" s="155"/>
      <c r="AM22" s="155"/>
      <c r="AN22" s="155"/>
      <c r="AO22" s="155"/>
      <c r="AP22" s="156"/>
      <c r="AQ22" s="154" t="s">
        <v>43</v>
      </c>
      <c r="AR22" s="155"/>
      <c r="AS22" s="155"/>
      <c r="AT22" s="155"/>
      <c r="AU22" s="155"/>
      <c r="AV22" s="156"/>
      <c r="AW22" s="154" t="s">
        <v>44</v>
      </c>
      <c r="AX22" s="155"/>
      <c r="AY22" s="155"/>
      <c r="AZ22" s="155"/>
      <c r="BA22" s="155"/>
      <c r="BB22" s="156"/>
      <c r="BC22" s="154" t="s">
        <v>87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99</v>
      </c>
      <c r="CH22" s="155"/>
      <c r="CI22" s="155"/>
      <c r="CJ22" s="155"/>
      <c r="CK22" s="155"/>
      <c r="CL22" s="156"/>
      <c r="CM22" s="154" t="s">
        <v>103</v>
      </c>
      <c r="CN22" s="155"/>
      <c r="CO22" s="155"/>
      <c r="CP22" s="155"/>
      <c r="CQ22" s="155"/>
      <c r="CR22" s="156"/>
      <c r="CS22" s="154" t="s">
        <v>97</v>
      </c>
      <c r="CT22" s="155"/>
      <c r="CU22" s="155"/>
      <c r="CV22" s="155"/>
      <c r="CW22" s="155"/>
      <c r="CX22" s="156"/>
      <c r="CY22" s="154" t="s">
        <v>98</v>
      </c>
      <c r="CZ22" s="155"/>
      <c r="DA22" s="155"/>
      <c r="DB22" s="155"/>
      <c r="DC22" s="155"/>
      <c r="DD22" s="156"/>
      <c r="DE22" s="154" t="s">
        <v>45</v>
      </c>
      <c r="DF22" s="155"/>
      <c r="DG22" s="155"/>
      <c r="DH22" s="155"/>
      <c r="DI22" s="155"/>
      <c r="DJ22" s="156"/>
      <c r="DK22" s="154" t="s">
        <v>46</v>
      </c>
      <c r="DL22" s="155"/>
      <c r="DM22" s="155"/>
      <c r="DN22" s="155"/>
      <c r="DO22" s="155"/>
      <c r="DP22" s="156"/>
      <c r="DQ22" s="154" t="s">
        <v>101</v>
      </c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47</v>
      </c>
      <c r="EJ22" s="155"/>
      <c r="EK22" s="155"/>
      <c r="EL22" s="155"/>
      <c r="EM22" s="155"/>
      <c r="EN22" s="156"/>
      <c r="EO22" s="154" t="s">
        <v>90</v>
      </c>
      <c r="EP22" s="155"/>
      <c r="EQ22" s="155"/>
      <c r="ER22" s="155"/>
      <c r="ES22" s="155"/>
      <c r="ET22" s="156"/>
      <c r="EU22" s="154" t="s">
        <v>48</v>
      </c>
      <c r="EV22" s="155"/>
      <c r="EW22" s="155"/>
      <c r="EX22" s="155"/>
      <c r="EY22" s="155"/>
      <c r="EZ22" s="156"/>
      <c r="FA22" s="154" t="s">
        <v>49</v>
      </c>
      <c r="FB22" s="155"/>
      <c r="FC22" s="155"/>
      <c r="FD22" s="155"/>
      <c r="FE22" s="155"/>
      <c r="FF22" s="156"/>
      <c r="FG22" s="154" t="s">
        <v>88</v>
      </c>
      <c r="FH22" s="155"/>
      <c r="FI22" s="155"/>
      <c r="FJ22" s="155"/>
      <c r="FK22" s="155"/>
      <c r="FL22" s="156"/>
      <c r="FM22" s="154" t="s">
        <v>91</v>
      </c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145" t="s">
        <v>50</v>
      </c>
      <c r="GL22" s="146"/>
      <c r="GM22" s="146"/>
      <c r="GN22" s="146"/>
      <c r="GO22" s="146"/>
      <c r="GP22" s="147"/>
      <c r="GQ22" s="244" t="s">
        <v>51</v>
      </c>
      <c r="GR22" s="245"/>
      <c r="GS22" s="245"/>
      <c r="GT22" s="245"/>
      <c r="GU22" s="245"/>
      <c r="GV22" s="246"/>
      <c r="GW22" s="230" t="s">
        <v>52</v>
      </c>
      <c r="GX22" s="231"/>
      <c r="GY22" s="231"/>
      <c r="GZ22" s="231"/>
      <c r="HA22" s="231"/>
      <c r="HB22" s="232"/>
      <c r="HC22" s="230" t="s">
        <v>53</v>
      </c>
      <c r="HD22" s="231"/>
      <c r="HE22" s="231"/>
      <c r="HF22" s="231"/>
      <c r="HG22" s="231"/>
      <c r="HH22" s="232"/>
      <c r="HI22" s="34" t="s">
        <v>54</v>
      </c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6"/>
      <c r="HU22" s="184" t="s">
        <v>55</v>
      </c>
      <c r="HV22" s="35"/>
      <c r="HW22" s="35"/>
      <c r="HX22" s="35"/>
      <c r="HY22" s="35"/>
      <c r="HZ22" s="35"/>
      <c r="IA22" s="35"/>
      <c r="IB22" s="35"/>
      <c r="IC22" s="35"/>
      <c r="ID22" s="35"/>
      <c r="IE22" s="185"/>
    </row>
    <row r="23" spans="1:241" s="2" customFormat="1" ht="10.199999999999999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43"/>
      <c r="Y23" s="137"/>
      <c r="Z23" s="137"/>
      <c r="AA23" s="137"/>
      <c r="AB23" s="137"/>
      <c r="AC23" s="138"/>
      <c r="AD23" s="148"/>
      <c r="AE23" s="149"/>
      <c r="AF23" s="149"/>
      <c r="AG23" s="149"/>
      <c r="AH23" s="149"/>
      <c r="AI23" s="149"/>
      <c r="AJ23" s="150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148"/>
      <c r="GL23" s="149"/>
      <c r="GM23" s="149"/>
      <c r="GN23" s="149"/>
      <c r="GO23" s="149"/>
      <c r="GP23" s="150"/>
      <c r="GQ23" s="247"/>
      <c r="GR23" s="248"/>
      <c r="GS23" s="248"/>
      <c r="GT23" s="248"/>
      <c r="GU23" s="248"/>
      <c r="GV23" s="249"/>
      <c r="GW23" s="233"/>
      <c r="GX23" s="234"/>
      <c r="GY23" s="234"/>
      <c r="GZ23" s="234"/>
      <c r="HA23" s="234"/>
      <c r="HB23" s="235"/>
      <c r="HC23" s="233"/>
      <c r="HD23" s="234"/>
      <c r="HE23" s="234"/>
      <c r="HF23" s="234"/>
      <c r="HG23" s="234"/>
      <c r="HH23" s="235"/>
      <c r="HI23" s="226" t="s">
        <v>56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27"/>
      <c r="HU23" s="223" t="s">
        <v>57</v>
      </c>
      <c r="HV23" s="224"/>
      <c r="HW23" s="224"/>
      <c r="HX23" s="224"/>
      <c r="HY23" s="224"/>
      <c r="HZ23" s="224"/>
      <c r="IA23" s="224"/>
      <c r="IB23" s="224"/>
      <c r="IC23" s="224"/>
      <c r="ID23" s="224"/>
      <c r="IE23" s="225"/>
    </row>
    <row r="24" spans="1:241" s="2" customFormat="1" ht="38.25" customHeight="1" x14ac:dyDescent="0.2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44"/>
      <c r="Y24" s="140"/>
      <c r="Z24" s="140"/>
      <c r="AA24" s="140"/>
      <c r="AB24" s="140"/>
      <c r="AC24" s="141"/>
      <c r="AD24" s="151"/>
      <c r="AE24" s="152"/>
      <c r="AF24" s="152"/>
      <c r="AG24" s="152"/>
      <c r="AH24" s="152"/>
      <c r="AI24" s="152"/>
      <c r="AJ24" s="153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151"/>
      <c r="GL24" s="152"/>
      <c r="GM24" s="152"/>
      <c r="GN24" s="152"/>
      <c r="GO24" s="152"/>
      <c r="GP24" s="153"/>
      <c r="GQ24" s="250"/>
      <c r="GR24" s="251"/>
      <c r="GS24" s="251"/>
      <c r="GT24" s="251"/>
      <c r="GU24" s="251"/>
      <c r="GV24" s="252"/>
      <c r="GW24" s="236"/>
      <c r="GX24" s="237"/>
      <c r="GY24" s="237"/>
      <c r="GZ24" s="237"/>
      <c r="HA24" s="237"/>
      <c r="HB24" s="238"/>
      <c r="HC24" s="236"/>
      <c r="HD24" s="237"/>
      <c r="HE24" s="237"/>
      <c r="HF24" s="237"/>
      <c r="HG24" s="237"/>
      <c r="HH24" s="238"/>
      <c r="HI24" s="228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229"/>
      <c r="HU24" s="216"/>
      <c r="HV24" s="64"/>
      <c r="HW24" s="64"/>
      <c r="HX24" s="64"/>
      <c r="HY24" s="64"/>
      <c r="HZ24" s="64"/>
      <c r="IA24" s="64"/>
      <c r="IB24" s="64"/>
      <c r="IC24" s="64"/>
      <c r="ID24" s="64"/>
      <c r="IE24" s="65"/>
    </row>
    <row r="25" spans="1:241" s="7" customFormat="1" ht="10.199999999999999" x14ac:dyDescent="0.3">
      <c r="A25" s="166">
        <v>1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  <c r="X25" s="163">
        <v>2</v>
      </c>
      <c r="Y25" s="164"/>
      <c r="Z25" s="164"/>
      <c r="AA25" s="164"/>
      <c r="AB25" s="164"/>
      <c r="AC25" s="165"/>
      <c r="AD25" s="163">
        <v>3</v>
      </c>
      <c r="AE25" s="164"/>
      <c r="AF25" s="164"/>
      <c r="AG25" s="164"/>
      <c r="AH25" s="164"/>
      <c r="AI25" s="164"/>
      <c r="AJ25" s="165"/>
      <c r="AK25" s="163">
        <v>4</v>
      </c>
      <c r="AL25" s="164"/>
      <c r="AM25" s="164"/>
      <c r="AN25" s="164"/>
      <c r="AO25" s="164"/>
      <c r="AP25" s="165"/>
      <c r="AQ25" s="163">
        <v>5</v>
      </c>
      <c r="AR25" s="164"/>
      <c r="AS25" s="164"/>
      <c r="AT25" s="164"/>
      <c r="AU25" s="164"/>
      <c r="AV25" s="165"/>
      <c r="AW25" s="163">
        <v>6</v>
      </c>
      <c r="AX25" s="164"/>
      <c r="AY25" s="164"/>
      <c r="AZ25" s="164"/>
      <c r="BA25" s="164"/>
      <c r="BB25" s="165"/>
      <c r="BC25" s="163">
        <v>7</v>
      </c>
      <c r="BD25" s="164"/>
      <c r="BE25" s="164"/>
      <c r="BF25" s="164"/>
      <c r="BG25" s="164"/>
      <c r="BH25" s="165"/>
      <c r="BI25" s="163">
        <v>8</v>
      </c>
      <c r="BJ25" s="164"/>
      <c r="BK25" s="164"/>
      <c r="BL25" s="164"/>
      <c r="BM25" s="164"/>
      <c r="BN25" s="165"/>
      <c r="BO25" s="163">
        <v>9</v>
      </c>
      <c r="BP25" s="164"/>
      <c r="BQ25" s="164"/>
      <c r="BR25" s="164"/>
      <c r="BS25" s="164"/>
      <c r="BT25" s="165"/>
      <c r="BU25" s="163">
        <v>10</v>
      </c>
      <c r="BV25" s="164"/>
      <c r="BW25" s="164"/>
      <c r="BX25" s="164"/>
      <c r="BY25" s="164"/>
      <c r="BZ25" s="165"/>
      <c r="CA25" s="163">
        <v>11</v>
      </c>
      <c r="CB25" s="164"/>
      <c r="CC25" s="164"/>
      <c r="CD25" s="164"/>
      <c r="CE25" s="164"/>
      <c r="CF25" s="165"/>
      <c r="CG25" s="163">
        <v>12</v>
      </c>
      <c r="CH25" s="164"/>
      <c r="CI25" s="164"/>
      <c r="CJ25" s="164"/>
      <c r="CK25" s="164"/>
      <c r="CL25" s="165"/>
      <c r="CM25" s="163">
        <v>13</v>
      </c>
      <c r="CN25" s="164"/>
      <c r="CO25" s="164"/>
      <c r="CP25" s="164"/>
      <c r="CQ25" s="164"/>
      <c r="CR25" s="165"/>
      <c r="CS25" s="163">
        <v>14</v>
      </c>
      <c r="CT25" s="164"/>
      <c r="CU25" s="164"/>
      <c r="CV25" s="164"/>
      <c r="CW25" s="164"/>
      <c r="CX25" s="165"/>
      <c r="CY25" s="163">
        <v>15</v>
      </c>
      <c r="CZ25" s="164"/>
      <c r="DA25" s="164"/>
      <c r="DB25" s="164"/>
      <c r="DC25" s="164"/>
      <c r="DD25" s="165"/>
      <c r="DE25" s="163">
        <v>16</v>
      </c>
      <c r="DF25" s="164"/>
      <c r="DG25" s="164"/>
      <c r="DH25" s="164"/>
      <c r="DI25" s="164"/>
      <c r="DJ25" s="165"/>
      <c r="DK25" s="163">
        <v>17</v>
      </c>
      <c r="DL25" s="164"/>
      <c r="DM25" s="164"/>
      <c r="DN25" s="164"/>
      <c r="DO25" s="164"/>
      <c r="DP25" s="165"/>
      <c r="DQ25" s="163">
        <v>18</v>
      </c>
      <c r="DR25" s="164"/>
      <c r="DS25" s="164"/>
      <c r="DT25" s="164"/>
      <c r="DU25" s="164"/>
      <c r="DV25" s="165"/>
      <c r="DW25" s="163">
        <v>19</v>
      </c>
      <c r="DX25" s="164"/>
      <c r="DY25" s="164"/>
      <c r="DZ25" s="164"/>
      <c r="EA25" s="164"/>
      <c r="EB25" s="165"/>
      <c r="EC25" s="163">
        <v>20</v>
      </c>
      <c r="ED25" s="164"/>
      <c r="EE25" s="164"/>
      <c r="EF25" s="164"/>
      <c r="EG25" s="164"/>
      <c r="EH25" s="165"/>
      <c r="EI25" s="163">
        <v>21</v>
      </c>
      <c r="EJ25" s="164"/>
      <c r="EK25" s="164"/>
      <c r="EL25" s="164"/>
      <c r="EM25" s="164"/>
      <c r="EN25" s="165"/>
      <c r="EO25" s="163">
        <v>22</v>
      </c>
      <c r="EP25" s="164"/>
      <c r="EQ25" s="164"/>
      <c r="ER25" s="164"/>
      <c r="ES25" s="164"/>
      <c r="ET25" s="165"/>
      <c r="EU25" s="163">
        <v>23</v>
      </c>
      <c r="EV25" s="164"/>
      <c r="EW25" s="164"/>
      <c r="EX25" s="164"/>
      <c r="EY25" s="164"/>
      <c r="EZ25" s="165"/>
      <c r="FA25" s="163">
        <v>24</v>
      </c>
      <c r="FB25" s="164"/>
      <c r="FC25" s="164"/>
      <c r="FD25" s="164"/>
      <c r="FE25" s="164"/>
      <c r="FF25" s="165"/>
      <c r="FG25" s="163">
        <v>25</v>
      </c>
      <c r="FH25" s="164"/>
      <c r="FI25" s="164"/>
      <c r="FJ25" s="164"/>
      <c r="FK25" s="164"/>
      <c r="FL25" s="165"/>
      <c r="FM25" s="163">
        <v>26</v>
      </c>
      <c r="FN25" s="164"/>
      <c r="FO25" s="164"/>
      <c r="FP25" s="164"/>
      <c r="FQ25" s="164"/>
      <c r="FR25" s="165"/>
      <c r="FS25" s="163">
        <v>27</v>
      </c>
      <c r="FT25" s="164"/>
      <c r="FU25" s="164"/>
      <c r="FV25" s="164"/>
      <c r="FW25" s="164"/>
      <c r="FX25" s="165"/>
      <c r="FY25" s="163">
        <v>28</v>
      </c>
      <c r="FZ25" s="164"/>
      <c r="GA25" s="164"/>
      <c r="GB25" s="164"/>
      <c r="GC25" s="164"/>
      <c r="GD25" s="165"/>
      <c r="GE25" s="163">
        <v>29</v>
      </c>
      <c r="GF25" s="164"/>
      <c r="GG25" s="164"/>
      <c r="GH25" s="164"/>
      <c r="GI25" s="164"/>
      <c r="GJ25" s="165"/>
      <c r="GK25" s="163">
        <v>30</v>
      </c>
      <c r="GL25" s="164"/>
      <c r="GM25" s="164"/>
      <c r="GN25" s="164"/>
      <c r="GO25" s="164"/>
      <c r="GP25" s="165"/>
      <c r="GQ25" s="259">
        <v>31</v>
      </c>
      <c r="GR25" s="260"/>
      <c r="GS25" s="260"/>
      <c r="GT25" s="260"/>
      <c r="GU25" s="260"/>
      <c r="GV25" s="261"/>
      <c r="GW25" s="253">
        <v>32</v>
      </c>
      <c r="GX25" s="254"/>
      <c r="GY25" s="254"/>
      <c r="GZ25" s="254"/>
      <c r="HA25" s="254"/>
      <c r="HB25" s="255"/>
      <c r="HC25" s="253">
        <v>33</v>
      </c>
      <c r="HD25" s="254"/>
      <c r="HE25" s="254"/>
      <c r="HF25" s="254"/>
      <c r="HG25" s="254"/>
      <c r="HH25" s="255"/>
      <c r="HI25" s="163">
        <v>34</v>
      </c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5"/>
      <c r="HU25" s="262">
        <v>35</v>
      </c>
      <c r="HV25" s="164"/>
      <c r="HW25" s="164"/>
      <c r="HX25" s="164"/>
      <c r="HY25" s="164"/>
      <c r="HZ25" s="164"/>
      <c r="IA25" s="164"/>
      <c r="IB25" s="164"/>
      <c r="IC25" s="164"/>
      <c r="ID25" s="164"/>
      <c r="IE25" s="263"/>
    </row>
    <row r="26" spans="1:241" s="2" customFormat="1" ht="16.5" customHeight="1" x14ac:dyDescent="0.2">
      <c r="A26" s="167" t="s">
        <v>58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9"/>
      <c r="X26" s="170"/>
      <c r="Y26" s="171"/>
      <c r="Z26" s="171"/>
      <c r="AA26" s="171"/>
      <c r="AB26" s="171"/>
      <c r="AC26" s="172"/>
      <c r="AD26" s="34"/>
      <c r="AE26" s="35"/>
      <c r="AF26" s="35"/>
      <c r="AG26" s="35"/>
      <c r="AH26" s="35"/>
      <c r="AI26" s="35"/>
      <c r="AJ26" s="36"/>
      <c r="AK26" s="34">
        <f t="shared" ref="AK26:BC26" si="0">$BI$16</f>
        <v>91</v>
      </c>
      <c r="AL26" s="35"/>
      <c r="AM26" s="35"/>
      <c r="AN26" s="35"/>
      <c r="AO26" s="35"/>
      <c r="AP26" s="36"/>
      <c r="AQ26" s="34">
        <f t="shared" si="0"/>
        <v>91</v>
      </c>
      <c r="AR26" s="35"/>
      <c r="AS26" s="35"/>
      <c r="AT26" s="35"/>
      <c r="AU26" s="35"/>
      <c r="AV26" s="36"/>
      <c r="AW26" s="34">
        <f t="shared" si="0"/>
        <v>91</v>
      </c>
      <c r="AX26" s="35"/>
      <c r="AY26" s="35"/>
      <c r="AZ26" s="35"/>
      <c r="BA26" s="35"/>
      <c r="BB26" s="36"/>
      <c r="BC26" s="34">
        <f t="shared" si="0"/>
        <v>91</v>
      </c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>
        <f t="shared" ref="CG26:DK26" si="1">$BI$16</f>
        <v>91</v>
      </c>
      <c r="CH26" s="35"/>
      <c r="CI26" s="35"/>
      <c r="CJ26" s="35"/>
      <c r="CK26" s="35"/>
      <c r="CL26" s="36"/>
      <c r="CM26" s="34">
        <f t="shared" si="1"/>
        <v>91</v>
      </c>
      <c r="CN26" s="35"/>
      <c r="CO26" s="35"/>
      <c r="CP26" s="35"/>
      <c r="CQ26" s="35"/>
      <c r="CR26" s="36"/>
      <c r="CS26" s="34">
        <f t="shared" si="1"/>
        <v>91</v>
      </c>
      <c r="CT26" s="35"/>
      <c r="CU26" s="35"/>
      <c r="CV26" s="35"/>
      <c r="CW26" s="35"/>
      <c r="CX26" s="36"/>
      <c r="CY26" s="34">
        <f t="shared" si="1"/>
        <v>91</v>
      </c>
      <c r="CZ26" s="35"/>
      <c r="DA26" s="35"/>
      <c r="DB26" s="35"/>
      <c r="DC26" s="35"/>
      <c r="DD26" s="36"/>
      <c r="DE26" s="34">
        <f t="shared" si="1"/>
        <v>91</v>
      </c>
      <c r="DF26" s="35"/>
      <c r="DG26" s="35"/>
      <c r="DH26" s="35"/>
      <c r="DI26" s="35"/>
      <c r="DJ26" s="36"/>
      <c r="DK26" s="34">
        <f t="shared" si="1"/>
        <v>91</v>
      </c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184">
        <f t="shared" ref="EI26:FA26" si="2">$DK$26</f>
        <v>91</v>
      </c>
      <c r="EJ26" s="185"/>
      <c r="EK26" s="185"/>
      <c r="EL26" s="185"/>
      <c r="EM26" s="185"/>
      <c r="EN26" s="36"/>
      <c r="EO26" s="184">
        <f t="shared" si="2"/>
        <v>91</v>
      </c>
      <c r="EP26" s="185"/>
      <c r="EQ26" s="185"/>
      <c r="ER26" s="185"/>
      <c r="ES26" s="185"/>
      <c r="ET26" s="36"/>
      <c r="EU26" s="184">
        <f t="shared" si="2"/>
        <v>91</v>
      </c>
      <c r="EV26" s="185"/>
      <c r="EW26" s="185"/>
      <c r="EX26" s="185"/>
      <c r="EY26" s="185"/>
      <c r="EZ26" s="36"/>
      <c r="FA26" s="184">
        <f t="shared" si="2"/>
        <v>91</v>
      </c>
      <c r="FB26" s="185"/>
      <c r="FC26" s="185"/>
      <c r="FD26" s="185"/>
      <c r="FE26" s="185"/>
      <c r="FF26" s="36"/>
      <c r="FG26" s="184">
        <f t="shared" ref="FG26:FM26" si="3">$DK$26</f>
        <v>91</v>
      </c>
      <c r="FH26" s="185"/>
      <c r="FI26" s="185"/>
      <c r="FJ26" s="185"/>
      <c r="FK26" s="185"/>
      <c r="FL26" s="36"/>
      <c r="FM26" s="184">
        <f t="shared" si="3"/>
        <v>91</v>
      </c>
      <c r="FN26" s="185"/>
      <c r="FO26" s="185"/>
      <c r="FP26" s="185"/>
      <c r="FQ26" s="18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256"/>
      <c r="GR26" s="257"/>
      <c r="GS26" s="257"/>
      <c r="GT26" s="257"/>
      <c r="GU26" s="257"/>
      <c r="GV26" s="258"/>
      <c r="GW26" s="241"/>
      <c r="GX26" s="242"/>
      <c r="GY26" s="242"/>
      <c r="GZ26" s="242"/>
      <c r="HA26" s="242"/>
      <c r="HB26" s="243"/>
      <c r="HC26" s="241"/>
      <c r="HD26" s="242"/>
      <c r="HE26" s="242"/>
      <c r="HF26" s="242"/>
      <c r="HG26" s="242"/>
      <c r="HH26" s="243"/>
      <c r="HI26" s="112"/>
      <c r="HJ26" s="113"/>
      <c r="HK26" s="113"/>
      <c r="HL26" s="113"/>
      <c r="HM26" s="113"/>
      <c r="HN26" s="114"/>
      <c r="HO26" s="34"/>
      <c r="HP26" s="35"/>
      <c r="HQ26" s="35"/>
      <c r="HR26" s="35"/>
      <c r="HS26" s="35"/>
      <c r="HT26" s="36"/>
      <c r="HU26" s="184"/>
      <c r="HV26" s="35"/>
      <c r="HW26" s="35"/>
      <c r="HX26" s="35"/>
      <c r="HY26" s="35"/>
      <c r="HZ26" s="35"/>
      <c r="IA26" s="35"/>
      <c r="IB26" s="35"/>
      <c r="IC26" s="35"/>
      <c r="ID26" s="35"/>
      <c r="IE26" s="185"/>
    </row>
    <row r="27" spans="1:241" s="12" customFormat="1" ht="15" customHeight="1" x14ac:dyDescent="0.3">
      <c r="A27" s="173" t="s">
        <v>59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5"/>
      <c r="X27" s="176"/>
      <c r="Y27" s="177"/>
      <c r="Z27" s="177"/>
      <c r="AA27" s="177"/>
      <c r="AB27" s="177"/>
      <c r="AC27" s="178"/>
      <c r="AD27" s="179"/>
      <c r="AE27" s="180"/>
      <c r="AF27" s="180"/>
      <c r="AG27" s="180"/>
      <c r="AH27" s="180"/>
      <c r="AI27" s="180"/>
      <c r="AJ27" s="181"/>
      <c r="AK27" s="179">
        <v>200</v>
      </c>
      <c r="AL27" s="180"/>
      <c r="AM27" s="180"/>
      <c r="AN27" s="180"/>
      <c r="AO27" s="180"/>
      <c r="AP27" s="181"/>
      <c r="AQ27" s="179" t="s">
        <v>60</v>
      </c>
      <c r="AR27" s="180"/>
      <c r="AS27" s="180"/>
      <c r="AT27" s="180"/>
      <c r="AU27" s="180"/>
      <c r="AV27" s="181"/>
      <c r="AW27" s="179">
        <v>200</v>
      </c>
      <c r="AX27" s="180"/>
      <c r="AY27" s="180"/>
      <c r="AZ27" s="180"/>
      <c r="BA27" s="180"/>
      <c r="BB27" s="181"/>
      <c r="BC27" s="179">
        <v>100</v>
      </c>
      <c r="BD27" s="180"/>
      <c r="BE27" s="180"/>
      <c r="BF27" s="180"/>
      <c r="BG27" s="180"/>
      <c r="BH27" s="181"/>
      <c r="BI27" s="179"/>
      <c r="BJ27" s="180"/>
      <c r="BK27" s="180"/>
      <c r="BL27" s="180"/>
      <c r="BM27" s="180"/>
      <c r="BN27" s="181"/>
      <c r="BO27" s="179"/>
      <c r="BP27" s="180"/>
      <c r="BQ27" s="180"/>
      <c r="BR27" s="180"/>
      <c r="BS27" s="180"/>
      <c r="BT27" s="181"/>
      <c r="BU27" s="179"/>
      <c r="BV27" s="180"/>
      <c r="BW27" s="180"/>
      <c r="BX27" s="180"/>
      <c r="BY27" s="180"/>
      <c r="BZ27" s="181"/>
      <c r="CA27" s="179"/>
      <c r="CB27" s="180"/>
      <c r="CC27" s="180"/>
      <c r="CD27" s="180"/>
      <c r="CE27" s="180"/>
      <c r="CF27" s="181"/>
      <c r="CG27" s="179">
        <v>200</v>
      </c>
      <c r="CH27" s="180"/>
      <c r="CI27" s="180"/>
      <c r="CJ27" s="180"/>
      <c r="CK27" s="180"/>
      <c r="CL27" s="181"/>
      <c r="CM27" s="179">
        <v>70</v>
      </c>
      <c r="CN27" s="180"/>
      <c r="CO27" s="180"/>
      <c r="CP27" s="180"/>
      <c r="CQ27" s="180"/>
      <c r="CR27" s="181"/>
      <c r="CS27" s="179">
        <v>130</v>
      </c>
      <c r="CT27" s="180"/>
      <c r="CU27" s="180"/>
      <c r="CV27" s="180"/>
      <c r="CW27" s="180"/>
      <c r="CX27" s="181"/>
      <c r="CY27" s="179">
        <v>40</v>
      </c>
      <c r="CZ27" s="180"/>
      <c r="DA27" s="180"/>
      <c r="DB27" s="180"/>
      <c r="DC27" s="180"/>
      <c r="DD27" s="181"/>
      <c r="DE27" s="179">
        <v>50</v>
      </c>
      <c r="DF27" s="180"/>
      <c r="DG27" s="180"/>
      <c r="DH27" s="180"/>
      <c r="DI27" s="180"/>
      <c r="DJ27" s="181"/>
      <c r="DK27" s="179">
        <v>200</v>
      </c>
      <c r="DL27" s="180"/>
      <c r="DM27" s="180"/>
      <c r="DN27" s="180"/>
      <c r="DO27" s="180"/>
      <c r="DP27" s="181"/>
      <c r="DQ27" s="179"/>
      <c r="DR27" s="180"/>
      <c r="DS27" s="180"/>
      <c r="DT27" s="180"/>
      <c r="DU27" s="180"/>
      <c r="DV27" s="181"/>
      <c r="DW27" s="179"/>
      <c r="DX27" s="180"/>
      <c r="DY27" s="180"/>
      <c r="DZ27" s="180"/>
      <c r="EA27" s="180"/>
      <c r="EB27" s="181"/>
      <c r="EC27" s="179"/>
      <c r="ED27" s="180"/>
      <c r="EE27" s="180"/>
      <c r="EF27" s="180"/>
      <c r="EG27" s="180"/>
      <c r="EH27" s="181"/>
      <c r="EI27" s="179">
        <v>200</v>
      </c>
      <c r="EJ27" s="180"/>
      <c r="EK27" s="180"/>
      <c r="EL27" s="180"/>
      <c r="EM27" s="180"/>
      <c r="EN27" s="181"/>
      <c r="EO27" s="179">
        <v>100</v>
      </c>
      <c r="EP27" s="180"/>
      <c r="EQ27" s="180"/>
      <c r="ER27" s="180"/>
      <c r="ES27" s="180"/>
      <c r="ET27" s="181"/>
      <c r="EU27" s="179">
        <v>50</v>
      </c>
      <c r="EV27" s="180"/>
      <c r="EW27" s="180"/>
      <c r="EX27" s="180"/>
      <c r="EY27" s="180"/>
      <c r="EZ27" s="181"/>
      <c r="FA27" s="179">
        <v>5</v>
      </c>
      <c r="FB27" s="180"/>
      <c r="FC27" s="180"/>
      <c r="FD27" s="180"/>
      <c r="FE27" s="180"/>
      <c r="FF27" s="181"/>
      <c r="FG27" s="179">
        <v>50</v>
      </c>
      <c r="FH27" s="180"/>
      <c r="FI27" s="180"/>
      <c r="FJ27" s="180"/>
      <c r="FK27" s="180"/>
      <c r="FL27" s="181"/>
      <c r="FM27" s="179">
        <v>180</v>
      </c>
      <c r="FN27" s="180"/>
      <c r="FO27" s="180"/>
      <c r="FP27" s="180"/>
      <c r="FQ27" s="180"/>
      <c r="FR27" s="181"/>
      <c r="FS27" s="179"/>
      <c r="FT27" s="180"/>
      <c r="FU27" s="180"/>
      <c r="FV27" s="180"/>
      <c r="FW27" s="180"/>
      <c r="FX27" s="181"/>
      <c r="FY27" s="179"/>
      <c r="FZ27" s="180"/>
      <c r="GA27" s="180"/>
      <c r="GB27" s="180"/>
      <c r="GC27" s="180"/>
      <c r="GD27" s="181"/>
      <c r="GE27" s="179"/>
      <c r="GF27" s="180"/>
      <c r="GG27" s="180"/>
      <c r="GH27" s="180"/>
      <c r="GI27" s="180"/>
      <c r="GJ27" s="181"/>
      <c r="GK27" s="179"/>
      <c r="GL27" s="180"/>
      <c r="GM27" s="180"/>
      <c r="GN27" s="180"/>
      <c r="GO27" s="180"/>
      <c r="GP27" s="181"/>
      <c r="GQ27" s="217"/>
      <c r="GR27" s="218"/>
      <c r="GS27" s="218"/>
      <c r="GT27" s="218"/>
      <c r="GU27" s="218"/>
      <c r="GV27" s="219"/>
      <c r="GW27" s="210"/>
      <c r="GX27" s="211"/>
      <c r="GY27" s="211"/>
      <c r="GZ27" s="211"/>
      <c r="HA27" s="211"/>
      <c r="HB27" s="212"/>
      <c r="HC27" s="207"/>
      <c r="HD27" s="208"/>
      <c r="HE27" s="208"/>
      <c r="HF27" s="208"/>
      <c r="HG27" s="208"/>
      <c r="HH27" s="209"/>
      <c r="HI27" s="220"/>
      <c r="HJ27" s="221"/>
      <c r="HK27" s="221"/>
      <c r="HL27" s="221"/>
      <c r="HM27" s="221"/>
      <c r="HN27" s="222"/>
      <c r="HO27" s="213"/>
      <c r="HP27" s="214"/>
      <c r="HQ27" s="214"/>
      <c r="HR27" s="214"/>
      <c r="HS27" s="214"/>
      <c r="HT27" s="215"/>
      <c r="HU27" s="239"/>
      <c r="HV27" s="214"/>
      <c r="HW27" s="214"/>
      <c r="HX27" s="214"/>
      <c r="HY27" s="214"/>
      <c r="HZ27" s="214"/>
      <c r="IA27" s="214"/>
      <c r="IB27" s="214"/>
      <c r="IC27" s="214"/>
      <c r="ID27" s="214"/>
      <c r="IE27" s="240"/>
    </row>
    <row r="28" spans="1:241" s="2" customFormat="1" ht="16.5" customHeight="1" x14ac:dyDescent="0.25">
      <c r="A28" s="25" t="s">
        <v>61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8"/>
      <c r="Y28" s="29"/>
      <c r="Z28" s="29"/>
      <c r="AA28" s="29"/>
      <c r="AB28" s="29"/>
      <c r="AC28" s="30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/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>
        <v>1E-3</v>
      </c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/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31"/>
      <c r="EV28" s="32"/>
      <c r="EW28" s="32"/>
      <c r="EX28" s="32"/>
      <c r="EY28" s="32"/>
      <c r="EZ28" s="33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124">
        <f t="shared" ref="GK28:GK52" si="4">AK28+AQ28+AW28+BC28+BI28+BO28+BU28+CA28+CG28+CM28+CS28+CY28+DE28+DK28+DQ28+DW28+EC28+EI28+EO28+EU28+FA28+FG28+FM28+FS28+FY28+GE28</f>
        <v>4.0000000000000001E-3</v>
      </c>
      <c r="GL28" s="125"/>
      <c r="GM28" s="125"/>
      <c r="GN28" s="125"/>
      <c r="GO28" s="125"/>
      <c r="GP28" s="126"/>
      <c r="GQ28" s="118">
        <v>570</v>
      </c>
      <c r="GR28" s="119"/>
      <c r="GS28" s="119"/>
      <c r="GT28" s="119"/>
      <c r="GU28" s="119"/>
      <c r="GV28" s="120"/>
      <c r="GW28" s="130">
        <f t="shared" ref="GW28:GW52" si="5">GK28*GQ28</f>
        <v>2.2800000000000002</v>
      </c>
      <c r="GX28" s="131"/>
      <c r="GY28" s="131"/>
      <c r="GZ28" s="131"/>
      <c r="HA28" s="131"/>
      <c r="HB28" s="132"/>
      <c r="HC28" s="115">
        <f t="shared" ref="HC28" si="6">GK28*HI28</f>
        <v>0.36399999999999999</v>
      </c>
      <c r="HD28" s="116"/>
      <c r="HE28" s="116"/>
      <c r="HF28" s="116"/>
      <c r="HG28" s="116"/>
      <c r="HH28" s="117"/>
      <c r="HI28" s="112">
        <f t="shared" ref="HI28:HI38" si="7">$BI$16</f>
        <v>91</v>
      </c>
      <c r="HJ28" s="113"/>
      <c r="HK28" s="113"/>
      <c r="HL28" s="113"/>
      <c r="HM28" s="113"/>
      <c r="HN28" s="114"/>
      <c r="HO28" s="34"/>
      <c r="HP28" s="35"/>
      <c r="HQ28" s="35"/>
      <c r="HR28" s="35"/>
      <c r="HS28" s="35"/>
      <c r="HT28" s="36"/>
      <c r="HU28" s="127">
        <f>GQ28*HC28</f>
        <v>207.48</v>
      </c>
      <c r="HV28" s="128"/>
      <c r="HW28" s="128"/>
      <c r="HX28" s="128"/>
      <c r="HY28" s="128"/>
      <c r="HZ28" s="128"/>
      <c r="IA28" s="128"/>
      <c r="IB28" s="128"/>
      <c r="IC28" s="128"/>
      <c r="ID28" s="128"/>
      <c r="IE28" s="129"/>
    </row>
    <row r="29" spans="1:241" s="19" customFormat="1" ht="16.5" customHeight="1" x14ac:dyDescent="0.25">
      <c r="A29" s="25" t="s">
        <v>73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28"/>
      <c r="Y29" s="29"/>
      <c r="Z29" s="29"/>
      <c r="AA29" s="29"/>
      <c r="AB29" s="29"/>
      <c r="AC29" s="30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>
        <v>2E-3</v>
      </c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>
        <v>2E-3</v>
      </c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205">
        <v>3.0000000000000001E-3</v>
      </c>
      <c r="EJ29" s="206"/>
      <c r="EK29" s="206"/>
      <c r="EL29" s="206"/>
      <c r="EM29" s="206"/>
      <c r="EN29" s="33"/>
      <c r="EO29" s="31"/>
      <c r="EP29" s="32"/>
      <c r="EQ29" s="32"/>
      <c r="ER29" s="32"/>
      <c r="ES29" s="32"/>
      <c r="ET29" s="33"/>
      <c r="EU29" s="31"/>
      <c r="EV29" s="32"/>
      <c r="EW29" s="32"/>
      <c r="EX29" s="32"/>
      <c r="EY29" s="3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124">
        <f t="shared" ref="GK29" si="8">AK29+AQ29+AW29+BC29+BI29+BO29+BU29+CA29+CG29+CM29+CS29+CY29+DE29+DK29+DQ29+DW29+EC29+EI29+EO29+EU29+FA29+FG29+FM29+FS29+FY29+GE29</f>
        <v>7.0000000000000001E-3</v>
      </c>
      <c r="GL29" s="125"/>
      <c r="GM29" s="125"/>
      <c r="GN29" s="125"/>
      <c r="GO29" s="125"/>
      <c r="GP29" s="126"/>
      <c r="GQ29" s="118">
        <v>148</v>
      </c>
      <c r="GR29" s="119"/>
      <c r="GS29" s="119"/>
      <c r="GT29" s="119"/>
      <c r="GU29" s="119"/>
      <c r="GV29" s="120"/>
      <c r="GW29" s="130">
        <f t="shared" ref="GW29" si="9">GK29*GQ29</f>
        <v>1.036</v>
      </c>
      <c r="GX29" s="131"/>
      <c r="GY29" s="131"/>
      <c r="GZ29" s="131"/>
      <c r="HA29" s="131"/>
      <c r="HB29" s="132"/>
      <c r="HC29" s="115">
        <f t="shared" ref="HC29:HC52" si="10">GK29*HI29</f>
        <v>0.63700000000000001</v>
      </c>
      <c r="HD29" s="116"/>
      <c r="HE29" s="116"/>
      <c r="HF29" s="116"/>
      <c r="HG29" s="116"/>
      <c r="HH29" s="117"/>
      <c r="HI29" s="112">
        <f t="shared" si="7"/>
        <v>91</v>
      </c>
      <c r="HJ29" s="113"/>
      <c r="HK29" s="113"/>
      <c r="HL29" s="113"/>
      <c r="HM29" s="113"/>
      <c r="HN29" s="114"/>
      <c r="HO29" s="17"/>
      <c r="HP29" s="20"/>
      <c r="HQ29" s="20"/>
      <c r="HR29" s="20"/>
      <c r="HS29" s="20"/>
      <c r="HT29" s="18"/>
      <c r="HU29" s="127">
        <f>GQ29*HC29</f>
        <v>94.275999999999996</v>
      </c>
      <c r="HV29" s="128"/>
      <c r="HW29" s="128"/>
      <c r="HX29" s="128"/>
      <c r="HY29" s="128"/>
      <c r="HZ29" s="128"/>
      <c r="IA29" s="128"/>
      <c r="IB29" s="128"/>
      <c r="IC29" s="128"/>
      <c r="ID29" s="128"/>
      <c r="IE29" s="129"/>
      <c r="IG29" s="2">
        <f>SUM(HU28)</f>
        <v>207.48</v>
      </c>
    </row>
    <row r="30" spans="1:241" s="2" customFormat="1" ht="16.5" customHeight="1" x14ac:dyDescent="0.25">
      <c r="A30" s="25" t="s">
        <v>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  <c r="X30" s="28"/>
      <c r="Y30" s="29"/>
      <c r="Z30" s="29"/>
      <c r="AA30" s="29"/>
      <c r="AB30" s="29"/>
      <c r="AC30" s="30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/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31"/>
      <c r="EV30" s="32"/>
      <c r="EW30" s="32"/>
      <c r="EX30" s="32"/>
      <c r="EY30" s="32"/>
      <c r="EZ30" s="33"/>
      <c r="FA30" s="31"/>
      <c r="FB30" s="32"/>
      <c r="FC30" s="32"/>
      <c r="FD30" s="32"/>
      <c r="FE30" s="32"/>
      <c r="FF30" s="33"/>
      <c r="FG30" s="31">
        <v>1.4999999999999999E-2</v>
      </c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124">
        <f t="shared" si="4"/>
        <v>0.115</v>
      </c>
      <c r="GL30" s="125"/>
      <c r="GM30" s="125"/>
      <c r="GN30" s="125"/>
      <c r="GO30" s="125"/>
      <c r="GP30" s="126"/>
      <c r="GQ30" s="118">
        <v>94</v>
      </c>
      <c r="GR30" s="119"/>
      <c r="GS30" s="119"/>
      <c r="GT30" s="119"/>
      <c r="GU30" s="119"/>
      <c r="GV30" s="120"/>
      <c r="GW30" s="130">
        <f t="shared" si="5"/>
        <v>10.81</v>
      </c>
      <c r="GX30" s="131"/>
      <c r="GY30" s="131"/>
      <c r="GZ30" s="131"/>
      <c r="HA30" s="131"/>
      <c r="HB30" s="132"/>
      <c r="HC30" s="115">
        <f t="shared" si="10"/>
        <v>10.465</v>
      </c>
      <c r="HD30" s="116"/>
      <c r="HE30" s="116"/>
      <c r="HF30" s="116"/>
      <c r="HG30" s="116"/>
      <c r="HH30" s="117"/>
      <c r="HI30" s="112">
        <f t="shared" si="7"/>
        <v>91</v>
      </c>
      <c r="HJ30" s="113"/>
      <c r="HK30" s="113"/>
      <c r="HL30" s="113"/>
      <c r="HM30" s="113"/>
      <c r="HN30" s="114"/>
      <c r="HO30" s="34"/>
      <c r="HP30" s="35"/>
      <c r="HQ30" s="35"/>
      <c r="HR30" s="35"/>
      <c r="HS30" s="35"/>
      <c r="HT30" s="36"/>
      <c r="HU30" s="127">
        <f t="shared" ref="HU30:HU52" si="11">GQ30*HC30</f>
        <v>983.71</v>
      </c>
      <c r="HV30" s="128"/>
      <c r="HW30" s="128"/>
      <c r="HX30" s="128"/>
      <c r="HY30" s="128"/>
      <c r="HZ30" s="128"/>
      <c r="IA30" s="128"/>
      <c r="IB30" s="128"/>
      <c r="IC30" s="128"/>
      <c r="ID30" s="128"/>
      <c r="IE30" s="129"/>
      <c r="IF30" s="2">
        <f t="shared" ref="IF30:IF52" si="12">SUM(HU30)</f>
        <v>983.71</v>
      </c>
    </row>
    <row r="31" spans="1:241" s="2" customFormat="1" ht="18" customHeight="1" x14ac:dyDescent="0.25">
      <c r="A31" s="25" t="s">
        <v>63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8"/>
      <c r="Y31" s="29"/>
      <c r="Z31" s="29"/>
      <c r="AA31" s="29"/>
      <c r="AB31" s="29"/>
      <c r="AC31" s="30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4.0000000000000001E-3</v>
      </c>
      <c r="CH31" s="32"/>
      <c r="CI31" s="32"/>
      <c r="CJ31" s="32"/>
      <c r="CK31" s="32"/>
      <c r="CL31" s="33"/>
      <c r="CM31" s="31"/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>
        <v>4.0000000000000001E-3</v>
      </c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>
        <v>4.0000000000000001E-3</v>
      </c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31"/>
      <c r="EV31" s="32"/>
      <c r="EW31" s="32"/>
      <c r="EX31" s="32"/>
      <c r="EY31" s="3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124">
        <f t="shared" si="4"/>
        <v>1.2E-2</v>
      </c>
      <c r="GL31" s="125"/>
      <c r="GM31" s="125"/>
      <c r="GN31" s="125"/>
      <c r="GO31" s="125"/>
      <c r="GP31" s="126"/>
      <c r="GQ31" s="118">
        <v>228</v>
      </c>
      <c r="GR31" s="119"/>
      <c r="GS31" s="119"/>
      <c r="GT31" s="119"/>
      <c r="GU31" s="119"/>
      <c r="GV31" s="120"/>
      <c r="GW31" s="130">
        <f t="shared" si="5"/>
        <v>2.7360000000000002</v>
      </c>
      <c r="GX31" s="131"/>
      <c r="GY31" s="131"/>
      <c r="GZ31" s="131"/>
      <c r="HA31" s="131"/>
      <c r="HB31" s="132"/>
      <c r="HC31" s="115">
        <f t="shared" si="10"/>
        <v>1.0920000000000001</v>
      </c>
      <c r="HD31" s="116"/>
      <c r="HE31" s="116"/>
      <c r="HF31" s="116"/>
      <c r="HG31" s="116"/>
      <c r="HH31" s="117"/>
      <c r="HI31" s="112">
        <f t="shared" si="7"/>
        <v>91</v>
      </c>
      <c r="HJ31" s="113"/>
      <c r="HK31" s="113"/>
      <c r="HL31" s="113"/>
      <c r="HM31" s="113"/>
      <c r="HN31" s="114"/>
      <c r="HO31" s="34"/>
      <c r="HP31" s="35"/>
      <c r="HQ31" s="35"/>
      <c r="HR31" s="35"/>
      <c r="HS31" s="35"/>
      <c r="HT31" s="36"/>
      <c r="HU31" s="127">
        <f t="shared" si="11"/>
        <v>248.97600000000003</v>
      </c>
      <c r="HV31" s="128"/>
      <c r="HW31" s="128"/>
      <c r="HX31" s="128"/>
      <c r="HY31" s="128"/>
      <c r="HZ31" s="128"/>
      <c r="IA31" s="128"/>
      <c r="IB31" s="128"/>
      <c r="IC31" s="128"/>
      <c r="ID31" s="128"/>
      <c r="IE31" s="129"/>
      <c r="IF31" s="2">
        <f t="shared" si="12"/>
        <v>248.97600000000003</v>
      </c>
    </row>
    <row r="32" spans="1:241" s="2" customFormat="1" ht="16.5" customHeight="1" x14ac:dyDescent="0.25">
      <c r="A32" s="25" t="s">
        <v>64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7"/>
      <c r="X32" s="28"/>
      <c r="Y32" s="29"/>
      <c r="Z32" s="29"/>
      <c r="AA32" s="29"/>
      <c r="AB32" s="29"/>
      <c r="AC32" s="30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>
        <v>5.0000000000000002E-5</v>
      </c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31"/>
      <c r="EV32" s="32"/>
      <c r="EW32" s="32"/>
      <c r="EX32" s="32"/>
      <c r="EY32" s="3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124">
        <f t="shared" si="4"/>
        <v>5.0000000000000002E-5</v>
      </c>
      <c r="GL32" s="125"/>
      <c r="GM32" s="125"/>
      <c r="GN32" s="125"/>
      <c r="GO32" s="125"/>
      <c r="GP32" s="126"/>
      <c r="GQ32" s="118">
        <v>3400</v>
      </c>
      <c r="GR32" s="119"/>
      <c r="GS32" s="119"/>
      <c r="GT32" s="119"/>
      <c r="GU32" s="119"/>
      <c r="GV32" s="120"/>
      <c r="GW32" s="130">
        <f t="shared" si="5"/>
        <v>0.17</v>
      </c>
      <c r="GX32" s="131"/>
      <c r="GY32" s="131"/>
      <c r="GZ32" s="131"/>
      <c r="HA32" s="131"/>
      <c r="HB32" s="132"/>
      <c r="HC32" s="115">
        <f t="shared" si="10"/>
        <v>4.5500000000000002E-3</v>
      </c>
      <c r="HD32" s="116"/>
      <c r="HE32" s="116"/>
      <c r="HF32" s="116"/>
      <c r="HG32" s="116"/>
      <c r="HH32" s="117"/>
      <c r="HI32" s="112">
        <f t="shared" si="7"/>
        <v>91</v>
      </c>
      <c r="HJ32" s="113"/>
      <c r="HK32" s="113"/>
      <c r="HL32" s="113"/>
      <c r="HM32" s="113"/>
      <c r="HN32" s="114"/>
      <c r="HO32" s="34"/>
      <c r="HP32" s="35"/>
      <c r="HQ32" s="35"/>
      <c r="HR32" s="35"/>
      <c r="HS32" s="35"/>
      <c r="HT32" s="36"/>
      <c r="HU32" s="127">
        <f t="shared" si="11"/>
        <v>15.47</v>
      </c>
      <c r="HV32" s="128"/>
      <c r="HW32" s="128"/>
      <c r="HX32" s="128"/>
      <c r="HY32" s="128"/>
      <c r="HZ32" s="128"/>
      <c r="IA32" s="128"/>
      <c r="IB32" s="128"/>
      <c r="IC32" s="128"/>
      <c r="ID32" s="128"/>
      <c r="IE32" s="129"/>
      <c r="IF32" s="2">
        <f t="shared" si="12"/>
        <v>15.47</v>
      </c>
    </row>
    <row r="33" spans="1:240" s="2" customFormat="1" ht="16.5" customHeight="1" x14ac:dyDescent="0.25">
      <c r="A33" s="25" t="s">
        <v>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7"/>
      <c r="X33" s="28"/>
      <c r="Y33" s="29"/>
      <c r="Z33" s="29"/>
      <c r="AA33" s="29"/>
      <c r="AB33" s="29"/>
      <c r="AC33" s="30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>
        <v>3.4000000000000002E-2</v>
      </c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>
        <v>0.15</v>
      </c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31"/>
      <c r="EV33" s="32"/>
      <c r="EW33" s="32"/>
      <c r="EX33" s="32"/>
      <c r="EY33" s="3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124">
        <f t="shared" si="4"/>
        <v>0.184</v>
      </c>
      <c r="GL33" s="125"/>
      <c r="GM33" s="125"/>
      <c r="GN33" s="125"/>
      <c r="GO33" s="125"/>
      <c r="GP33" s="126"/>
      <c r="GQ33" s="118">
        <v>55</v>
      </c>
      <c r="GR33" s="119"/>
      <c r="GS33" s="119"/>
      <c r="GT33" s="119"/>
      <c r="GU33" s="119"/>
      <c r="GV33" s="120"/>
      <c r="GW33" s="130">
        <f t="shared" si="5"/>
        <v>10.119999999999999</v>
      </c>
      <c r="GX33" s="131"/>
      <c r="GY33" s="131"/>
      <c r="GZ33" s="131"/>
      <c r="HA33" s="131"/>
      <c r="HB33" s="132"/>
      <c r="HC33" s="115">
        <f t="shared" si="10"/>
        <v>16.744</v>
      </c>
      <c r="HD33" s="116"/>
      <c r="HE33" s="116"/>
      <c r="HF33" s="116"/>
      <c r="HG33" s="116"/>
      <c r="HH33" s="117"/>
      <c r="HI33" s="112">
        <f t="shared" si="7"/>
        <v>91</v>
      </c>
      <c r="HJ33" s="113"/>
      <c r="HK33" s="113"/>
      <c r="HL33" s="113"/>
      <c r="HM33" s="113"/>
      <c r="HN33" s="114"/>
      <c r="HO33" s="34"/>
      <c r="HP33" s="35"/>
      <c r="HQ33" s="35"/>
      <c r="HR33" s="35"/>
      <c r="HS33" s="35"/>
      <c r="HT33" s="36"/>
      <c r="HU33" s="127">
        <f t="shared" si="11"/>
        <v>920.92</v>
      </c>
      <c r="HV33" s="128"/>
      <c r="HW33" s="128"/>
      <c r="HX33" s="128"/>
      <c r="HY33" s="128"/>
      <c r="HZ33" s="128"/>
      <c r="IA33" s="128"/>
      <c r="IB33" s="128"/>
      <c r="IC33" s="128"/>
      <c r="ID33" s="128"/>
      <c r="IE33" s="129"/>
      <c r="IF33" s="2">
        <f t="shared" si="12"/>
        <v>920.92</v>
      </c>
    </row>
    <row r="34" spans="1:240" s="2" customFormat="1" ht="16.5" customHeight="1" x14ac:dyDescent="0.25">
      <c r="A34" s="25" t="s">
        <v>86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7"/>
      <c r="X34" s="28"/>
      <c r="Y34" s="29"/>
      <c r="Z34" s="29"/>
      <c r="AA34" s="29"/>
      <c r="AB34" s="29"/>
      <c r="AC34" s="30"/>
      <c r="AD34" s="31"/>
      <c r="AE34" s="32"/>
      <c r="AF34" s="32"/>
      <c r="AG34" s="32"/>
      <c r="AH34" s="32"/>
      <c r="AI34" s="32"/>
      <c r="AJ34" s="33"/>
      <c r="AK34" s="31">
        <v>0.03</v>
      </c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/>
      <c r="CH34" s="32"/>
      <c r="CI34" s="32"/>
      <c r="CJ34" s="32"/>
      <c r="CK34" s="32"/>
      <c r="CL34" s="33"/>
      <c r="CM34" s="31"/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31"/>
      <c r="EV34" s="32"/>
      <c r="EW34" s="32"/>
      <c r="EX34" s="32"/>
      <c r="EY34" s="3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124">
        <f t="shared" si="4"/>
        <v>0.03</v>
      </c>
      <c r="GL34" s="125"/>
      <c r="GM34" s="125"/>
      <c r="GN34" s="125"/>
      <c r="GO34" s="125"/>
      <c r="GP34" s="126"/>
      <c r="GQ34" s="118">
        <v>77</v>
      </c>
      <c r="GR34" s="119"/>
      <c r="GS34" s="119"/>
      <c r="GT34" s="119"/>
      <c r="GU34" s="119"/>
      <c r="GV34" s="120"/>
      <c r="GW34" s="130">
        <f t="shared" si="5"/>
        <v>2.31</v>
      </c>
      <c r="GX34" s="131"/>
      <c r="GY34" s="131"/>
      <c r="GZ34" s="131"/>
      <c r="HA34" s="131"/>
      <c r="HB34" s="132"/>
      <c r="HC34" s="115">
        <f t="shared" si="10"/>
        <v>2.73</v>
      </c>
      <c r="HD34" s="116"/>
      <c r="HE34" s="116"/>
      <c r="HF34" s="116"/>
      <c r="HG34" s="116"/>
      <c r="HH34" s="117"/>
      <c r="HI34" s="112">
        <f t="shared" si="7"/>
        <v>91</v>
      </c>
      <c r="HJ34" s="113"/>
      <c r="HK34" s="113"/>
      <c r="HL34" s="113"/>
      <c r="HM34" s="113"/>
      <c r="HN34" s="114"/>
      <c r="HO34" s="34"/>
      <c r="HP34" s="35"/>
      <c r="HQ34" s="35"/>
      <c r="HR34" s="35"/>
      <c r="HS34" s="35"/>
      <c r="HT34" s="36"/>
      <c r="HU34" s="127">
        <f t="shared" si="11"/>
        <v>210.21</v>
      </c>
      <c r="HV34" s="128"/>
      <c r="HW34" s="128"/>
      <c r="HX34" s="128"/>
      <c r="HY34" s="128"/>
      <c r="HZ34" s="128"/>
      <c r="IA34" s="128"/>
      <c r="IB34" s="128"/>
      <c r="IC34" s="128"/>
      <c r="ID34" s="128"/>
      <c r="IE34" s="129"/>
      <c r="IF34" s="2">
        <f t="shared" si="12"/>
        <v>210.21</v>
      </c>
    </row>
    <row r="35" spans="1:240" s="2" customFormat="1" ht="16.5" customHeight="1" x14ac:dyDescent="0.25">
      <c r="A35" s="25" t="s">
        <v>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8"/>
      <c r="Y35" s="29"/>
      <c r="Z35" s="29"/>
      <c r="AA35" s="29"/>
      <c r="AB35" s="29"/>
      <c r="AC35" s="30"/>
      <c r="AD35" s="31"/>
      <c r="AE35" s="32"/>
      <c r="AF35" s="32"/>
      <c r="AG35" s="32"/>
      <c r="AH35" s="32"/>
      <c r="AI35" s="32"/>
      <c r="AJ35" s="33"/>
      <c r="AK35" s="31"/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>
        <v>6.0000000000000001E-3</v>
      </c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>
        <v>2E-3</v>
      </c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>
        <v>4.0000000000000001E-3</v>
      </c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31"/>
      <c r="EV35" s="32"/>
      <c r="EW35" s="32"/>
      <c r="EX35" s="32"/>
      <c r="EY35" s="3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124">
        <f t="shared" si="4"/>
        <v>1.2E-2</v>
      </c>
      <c r="GL35" s="125"/>
      <c r="GM35" s="125"/>
      <c r="GN35" s="125"/>
      <c r="GO35" s="125"/>
      <c r="GP35" s="126"/>
      <c r="GQ35" s="118">
        <v>45</v>
      </c>
      <c r="GR35" s="119"/>
      <c r="GS35" s="119"/>
      <c r="GT35" s="119"/>
      <c r="GU35" s="119"/>
      <c r="GV35" s="120"/>
      <c r="GW35" s="130">
        <f t="shared" si="5"/>
        <v>0.54</v>
      </c>
      <c r="GX35" s="131"/>
      <c r="GY35" s="131"/>
      <c r="GZ35" s="131"/>
      <c r="HA35" s="131"/>
      <c r="HB35" s="132"/>
      <c r="HC35" s="115">
        <f t="shared" si="10"/>
        <v>1.0920000000000001</v>
      </c>
      <c r="HD35" s="116"/>
      <c r="HE35" s="116"/>
      <c r="HF35" s="116"/>
      <c r="HG35" s="116"/>
      <c r="HH35" s="117"/>
      <c r="HI35" s="112">
        <f t="shared" si="7"/>
        <v>91</v>
      </c>
      <c r="HJ35" s="113"/>
      <c r="HK35" s="113"/>
      <c r="HL35" s="113"/>
      <c r="HM35" s="113"/>
      <c r="HN35" s="114"/>
      <c r="HO35" s="34"/>
      <c r="HP35" s="35"/>
      <c r="HQ35" s="35"/>
      <c r="HR35" s="35"/>
      <c r="HS35" s="35"/>
      <c r="HT35" s="36"/>
      <c r="HU35" s="121">
        <f t="shared" si="11"/>
        <v>49.14</v>
      </c>
      <c r="HV35" s="122"/>
      <c r="HW35" s="122"/>
      <c r="HX35" s="122"/>
      <c r="HY35" s="122"/>
      <c r="HZ35" s="122"/>
      <c r="IA35" s="122"/>
      <c r="IB35" s="122"/>
      <c r="IC35" s="122"/>
      <c r="ID35" s="122"/>
      <c r="IE35" s="123"/>
      <c r="IF35" s="2">
        <f t="shared" si="12"/>
        <v>49.14</v>
      </c>
    </row>
    <row r="36" spans="1:240" s="2" customFormat="1" ht="16.5" customHeight="1" x14ac:dyDescent="0.25">
      <c r="A36" s="25" t="s">
        <v>94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8"/>
      <c r="Y36" s="29"/>
      <c r="Z36" s="29"/>
      <c r="AA36" s="29"/>
      <c r="AB36" s="29"/>
      <c r="AC36" s="30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5.0000000000000001E-4</v>
      </c>
      <c r="CH36" s="32"/>
      <c r="CI36" s="32"/>
      <c r="CJ36" s="32"/>
      <c r="CK36" s="32"/>
      <c r="CL36" s="33"/>
      <c r="CM36" s="31"/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31"/>
      <c r="EV36" s="32"/>
      <c r="EW36" s="32"/>
      <c r="EX36" s="32"/>
      <c r="EY36" s="3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124">
        <f t="shared" si="4"/>
        <v>5.0000000000000001E-4</v>
      </c>
      <c r="GL36" s="125"/>
      <c r="GM36" s="125"/>
      <c r="GN36" s="125"/>
      <c r="GO36" s="125"/>
      <c r="GP36" s="126"/>
      <c r="GQ36" s="118">
        <v>310</v>
      </c>
      <c r="GR36" s="119"/>
      <c r="GS36" s="119"/>
      <c r="GT36" s="119"/>
      <c r="GU36" s="119"/>
      <c r="GV36" s="120"/>
      <c r="GW36" s="130">
        <f t="shared" si="5"/>
        <v>0.155</v>
      </c>
      <c r="GX36" s="131"/>
      <c r="GY36" s="131"/>
      <c r="GZ36" s="131"/>
      <c r="HA36" s="131"/>
      <c r="HB36" s="132"/>
      <c r="HC36" s="115">
        <f t="shared" si="10"/>
        <v>4.5499999999999999E-2</v>
      </c>
      <c r="HD36" s="116"/>
      <c r="HE36" s="116"/>
      <c r="HF36" s="116"/>
      <c r="HG36" s="116"/>
      <c r="HH36" s="117"/>
      <c r="HI36" s="112">
        <f t="shared" si="7"/>
        <v>91</v>
      </c>
      <c r="HJ36" s="113"/>
      <c r="HK36" s="113"/>
      <c r="HL36" s="113"/>
      <c r="HM36" s="113"/>
      <c r="HN36" s="114"/>
      <c r="HO36" s="34"/>
      <c r="HP36" s="35"/>
      <c r="HQ36" s="35"/>
      <c r="HR36" s="35"/>
      <c r="HS36" s="35"/>
      <c r="HT36" s="36"/>
      <c r="HU36" s="121">
        <f t="shared" si="11"/>
        <v>14.105</v>
      </c>
      <c r="HV36" s="122"/>
      <c r="HW36" s="122"/>
      <c r="HX36" s="122"/>
      <c r="HY36" s="122"/>
      <c r="HZ36" s="122"/>
      <c r="IA36" s="122"/>
      <c r="IB36" s="122"/>
      <c r="IC36" s="122"/>
      <c r="ID36" s="122"/>
      <c r="IE36" s="123"/>
      <c r="IF36" s="2">
        <f t="shared" si="12"/>
        <v>14.105</v>
      </c>
    </row>
    <row r="37" spans="1:240" s="2" customFormat="1" ht="16.5" customHeight="1" x14ac:dyDescent="0.25">
      <c r="A37" s="25" t="s">
        <v>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7"/>
      <c r="X37" s="28"/>
      <c r="Y37" s="29"/>
      <c r="Z37" s="29"/>
      <c r="AA37" s="29"/>
      <c r="AB37" s="29"/>
      <c r="AC37" s="30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2E-3</v>
      </c>
      <c r="CH37" s="32"/>
      <c r="CI37" s="32"/>
      <c r="CJ37" s="32"/>
      <c r="CK37" s="32"/>
      <c r="CL37" s="33"/>
      <c r="CM37" s="31"/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>
        <v>1E-3</v>
      </c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>
        <v>2E-3</v>
      </c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3.0000000000000001E-3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31"/>
      <c r="EV37" s="32"/>
      <c r="EW37" s="32"/>
      <c r="EX37" s="32"/>
      <c r="EY37" s="32"/>
      <c r="EZ37" s="33"/>
      <c r="FA37" s="31"/>
      <c r="FB37" s="32"/>
      <c r="FC37" s="32"/>
      <c r="FD37" s="32"/>
      <c r="FE37" s="32"/>
      <c r="FF37" s="33"/>
      <c r="FG37" s="31">
        <v>1E-3</v>
      </c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124">
        <f t="shared" si="4"/>
        <v>9.0000000000000011E-3</v>
      </c>
      <c r="GL37" s="125"/>
      <c r="GM37" s="125"/>
      <c r="GN37" s="125"/>
      <c r="GO37" s="125"/>
      <c r="GP37" s="126"/>
      <c r="GQ37" s="118">
        <v>164</v>
      </c>
      <c r="GR37" s="119"/>
      <c r="GS37" s="119"/>
      <c r="GT37" s="119"/>
      <c r="GU37" s="119"/>
      <c r="GV37" s="120"/>
      <c r="GW37" s="130">
        <f t="shared" si="5"/>
        <v>1.4760000000000002</v>
      </c>
      <c r="GX37" s="131"/>
      <c r="GY37" s="131"/>
      <c r="GZ37" s="131"/>
      <c r="HA37" s="131"/>
      <c r="HB37" s="132"/>
      <c r="HC37" s="115">
        <f t="shared" si="10"/>
        <v>0.81900000000000006</v>
      </c>
      <c r="HD37" s="116"/>
      <c r="HE37" s="116"/>
      <c r="HF37" s="116"/>
      <c r="HG37" s="116"/>
      <c r="HH37" s="117"/>
      <c r="HI37" s="112">
        <f t="shared" si="7"/>
        <v>91</v>
      </c>
      <c r="HJ37" s="113"/>
      <c r="HK37" s="113"/>
      <c r="HL37" s="113"/>
      <c r="HM37" s="113"/>
      <c r="HN37" s="114"/>
      <c r="HO37" s="34"/>
      <c r="HP37" s="35"/>
      <c r="HQ37" s="35"/>
      <c r="HR37" s="35"/>
      <c r="HS37" s="35"/>
      <c r="HT37" s="36"/>
      <c r="HU37" s="121">
        <f t="shared" si="11"/>
        <v>134.316</v>
      </c>
      <c r="HV37" s="122"/>
      <c r="HW37" s="122"/>
      <c r="HX37" s="122"/>
      <c r="HY37" s="122"/>
      <c r="HZ37" s="122"/>
      <c r="IA37" s="122"/>
      <c r="IB37" s="122"/>
      <c r="IC37" s="122"/>
      <c r="ID37" s="122"/>
      <c r="IE37" s="123"/>
      <c r="IF37" s="2">
        <f t="shared" si="12"/>
        <v>134.316</v>
      </c>
    </row>
    <row r="38" spans="1:240" s="2" customFormat="1" ht="16.5" customHeight="1" x14ac:dyDescent="0.25">
      <c r="A38" s="25" t="s">
        <v>69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7"/>
      <c r="X38" s="28"/>
      <c r="Y38" s="29"/>
      <c r="Z38" s="29"/>
      <c r="AA38" s="29"/>
      <c r="AB38" s="29"/>
      <c r="AC38" s="30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/>
      <c r="CH38" s="32"/>
      <c r="CI38" s="32"/>
      <c r="CJ38" s="32"/>
      <c r="CK38" s="32"/>
      <c r="CL38" s="33"/>
      <c r="CM38" s="31"/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>
        <v>2E-3</v>
      </c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>
        <v>2E-3</v>
      </c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31"/>
      <c r="EV38" s="32"/>
      <c r="EW38" s="32"/>
      <c r="EX38" s="32"/>
      <c r="EY38" s="32"/>
      <c r="EZ38" s="33"/>
      <c r="FA38" s="31"/>
      <c r="FB38" s="32"/>
      <c r="FC38" s="32"/>
      <c r="FD38" s="32"/>
      <c r="FE38" s="32"/>
      <c r="FF38" s="33"/>
      <c r="FG38" s="31">
        <v>2.9000000000000001E-2</v>
      </c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124">
        <f t="shared" si="4"/>
        <v>3.3000000000000002E-2</v>
      </c>
      <c r="GL38" s="125"/>
      <c r="GM38" s="125"/>
      <c r="GN38" s="125"/>
      <c r="GO38" s="125"/>
      <c r="GP38" s="126"/>
      <c r="GQ38" s="118">
        <v>42</v>
      </c>
      <c r="GR38" s="119"/>
      <c r="GS38" s="119"/>
      <c r="GT38" s="119"/>
      <c r="GU38" s="119"/>
      <c r="GV38" s="120"/>
      <c r="GW38" s="130">
        <f t="shared" si="5"/>
        <v>1.3860000000000001</v>
      </c>
      <c r="GX38" s="131"/>
      <c r="GY38" s="131"/>
      <c r="GZ38" s="131"/>
      <c r="HA38" s="131"/>
      <c r="HB38" s="132"/>
      <c r="HC38" s="115">
        <f t="shared" si="10"/>
        <v>3.0030000000000001</v>
      </c>
      <c r="HD38" s="116"/>
      <c r="HE38" s="116"/>
      <c r="HF38" s="116"/>
      <c r="HG38" s="116"/>
      <c r="HH38" s="117"/>
      <c r="HI38" s="112">
        <f t="shared" si="7"/>
        <v>91</v>
      </c>
      <c r="HJ38" s="113"/>
      <c r="HK38" s="113"/>
      <c r="HL38" s="113"/>
      <c r="HM38" s="113"/>
      <c r="HN38" s="114"/>
      <c r="HO38" s="34"/>
      <c r="HP38" s="35"/>
      <c r="HQ38" s="35"/>
      <c r="HR38" s="35"/>
      <c r="HS38" s="35"/>
      <c r="HT38" s="36"/>
      <c r="HU38" s="121">
        <f t="shared" si="11"/>
        <v>126.126</v>
      </c>
      <c r="HV38" s="122"/>
      <c r="HW38" s="122"/>
      <c r="HX38" s="122"/>
      <c r="HY38" s="122"/>
      <c r="HZ38" s="122"/>
      <c r="IA38" s="122"/>
      <c r="IB38" s="122"/>
      <c r="IC38" s="122"/>
      <c r="ID38" s="122"/>
      <c r="IE38" s="123"/>
      <c r="IF38" s="2">
        <f t="shared" si="12"/>
        <v>126.126</v>
      </c>
    </row>
    <row r="39" spans="1:240" s="2" customFormat="1" ht="16.5" customHeight="1" x14ac:dyDescent="0.25">
      <c r="A39" s="25" t="s">
        <v>104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7"/>
      <c r="X39" s="28"/>
      <c r="Y39" s="29"/>
      <c r="Z39" s="29"/>
      <c r="AA39" s="29"/>
      <c r="AB39" s="29"/>
      <c r="AC39" s="30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0.05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/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31"/>
      <c r="EV39" s="32"/>
      <c r="EW39" s="32"/>
      <c r="EX39" s="32"/>
      <c r="EY39" s="3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124">
        <f t="shared" si="4"/>
        <v>0.05</v>
      </c>
      <c r="GL39" s="125"/>
      <c r="GM39" s="125"/>
      <c r="GN39" s="125"/>
      <c r="GO39" s="125"/>
      <c r="GP39" s="126"/>
      <c r="GQ39" s="118">
        <v>580</v>
      </c>
      <c r="GR39" s="119"/>
      <c r="GS39" s="119"/>
      <c r="GT39" s="119"/>
      <c r="GU39" s="119"/>
      <c r="GV39" s="120"/>
      <c r="GW39" s="130">
        <f t="shared" si="5"/>
        <v>29</v>
      </c>
      <c r="GX39" s="131"/>
      <c r="GY39" s="131"/>
      <c r="GZ39" s="131"/>
      <c r="HA39" s="131"/>
      <c r="HB39" s="132"/>
      <c r="HC39" s="115">
        <f t="shared" si="10"/>
        <v>4.55</v>
      </c>
      <c r="HD39" s="116"/>
      <c r="HE39" s="116"/>
      <c r="HF39" s="116"/>
      <c r="HG39" s="116"/>
      <c r="HH39" s="117"/>
      <c r="HI39" s="112">
        <f t="shared" ref="HI39:HI52" si="13">$BI$16</f>
        <v>91</v>
      </c>
      <c r="HJ39" s="113"/>
      <c r="HK39" s="113"/>
      <c r="HL39" s="113"/>
      <c r="HM39" s="113"/>
      <c r="HN39" s="114"/>
      <c r="HO39" s="34"/>
      <c r="HP39" s="35"/>
      <c r="HQ39" s="35"/>
      <c r="HR39" s="35"/>
      <c r="HS39" s="35"/>
      <c r="HT39" s="36"/>
      <c r="HU39" s="121">
        <f t="shared" si="11"/>
        <v>2639</v>
      </c>
      <c r="HV39" s="122"/>
      <c r="HW39" s="122"/>
      <c r="HX39" s="122"/>
      <c r="HY39" s="122"/>
      <c r="HZ39" s="122"/>
      <c r="IA39" s="122"/>
      <c r="IB39" s="122"/>
      <c r="IC39" s="122"/>
      <c r="ID39" s="122"/>
      <c r="IE39" s="123"/>
      <c r="IF39" s="2">
        <f t="shared" si="12"/>
        <v>2639</v>
      </c>
    </row>
    <row r="40" spans="1:240" s="2" customFormat="1" ht="16.5" customHeight="1" x14ac:dyDescent="0.25">
      <c r="A40" s="25" t="s">
        <v>70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7"/>
      <c r="X40" s="28"/>
      <c r="Y40" s="29"/>
      <c r="Z40" s="29"/>
      <c r="AA40" s="29"/>
      <c r="AB40" s="29"/>
      <c r="AC40" s="30"/>
      <c r="AD40" s="31"/>
      <c r="AE40" s="32"/>
      <c r="AF40" s="32"/>
      <c r="AG40" s="32"/>
      <c r="AH40" s="32"/>
      <c r="AI40" s="32"/>
      <c r="AJ40" s="33"/>
      <c r="AK40" s="31">
        <v>3.0000000000000001E-3</v>
      </c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>
        <v>8.0000000000000002E-3</v>
      </c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/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>
        <v>8.0000000000000002E-3</v>
      </c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31"/>
      <c r="EV40" s="32"/>
      <c r="EW40" s="32"/>
      <c r="EX40" s="32"/>
      <c r="EY40" s="32"/>
      <c r="EZ40" s="33"/>
      <c r="FA40" s="31"/>
      <c r="FB40" s="32"/>
      <c r="FC40" s="32"/>
      <c r="FD40" s="32"/>
      <c r="FE40" s="32"/>
      <c r="FF40" s="33"/>
      <c r="FG40" s="31">
        <v>2E-3</v>
      </c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124">
        <f t="shared" si="4"/>
        <v>2.0999999999999998E-2</v>
      </c>
      <c r="GL40" s="125"/>
      <c r="GM40" s="125"/>
      <c r="GN40" s="125"/>
      <c r="GO40" s="125"/>
      <c r="GP40" s="126"/>
      <c r="GQ40" s="118">
        <v>98</v>
      </c>
      <c r="GR40" s="119"/>
      <c r="GS40" s="119"/>
      <c r="GT40" s="119"/>
      <c r="GU40" s="119"/>
      <c r="GV40" s="120"/>
      <c r="GW40" s="130">
        <f t="shared" si="5"/>
        <v>2.0579999999999998</v>
      </c>
      <c r="GX40" s="131"/>
      <c r="GY40" s="131"/>
      <c r="GZ40" s="131"/>
      <c r="HA40" s="131"/>
      <c r="HB40" s="132"/>
      <c r="HC40" s="115">
        <f t="shared" si="10"/>
        <v>1.9109999999999998</v>
      </c>
      <c r="HD40" s="116"/>
      <c r="HE40" s="116"/>
      <c r="HF40" s="116"/>
      <c r="HG40" s="116"/>
      <c r="HH40" s="117"/>
      <c r="HI40" s="112">
        <f t="shared" si="13"/>
        <v>91</v>
      </c>
      <c r="HJ40" s="113"/>
      <c r="HK40" s="113"/>
      <c r="HL40" s="113"/>
      <c r="HM40" s="113"/>
      <c r="HN40" s="114"/>
      <c r="HO40" s="34"/>
      <c r="HP40" s="35"/>
      <c r="HQ40" s="35"/>
      <c r="HR40" s="35"/>
      <c r="HS40" s="35"/>
      <c r="HT40" s="36"/>
      <c r="HU40" s="121">
        <f t="shared" si="11"/>
        <v>187.27799999999999</v>
      </c>
      <c r="HV40" s="122"/>
      <c r="HW40" s="122"/>
      <c r="HX40" s="122"/>
      <c r="HY40" s="122"/>
      <c r="HZ40" s="122"/>
      <c r="IA40" s="122"/>
      <c r="IB40" s="122"/>
      <c r="IC40" s="122"/>
      <c r="ID40" s="122"/>
      <c r="IE40" s="123"/>
      <c r="IF40" s="2">
        <f t="shared" si="12"/>
        <v>187.27799999999999</v>
      </c>
    </row>
    <row r="41" spans="1:240" s="2" customFormat="1" ht="16.5" customHeight="1" x14ac:dyDescent="0.25">
      <c r="A41" s="25" t="s">
        <v>71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7"/>
      <c r="X41" s="28"/>
      <c r="Y41" s="29"/>
      <c r="Z41" s="29"/>
      <c r="AA41" s="29"/>
      <c r="AB41" s="29"/>
      <c r="AC41" s="30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/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>
        <v>1.4999999999999999E-2</v>
      </c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/>
      <c r="EP41" s="32"/>
      <c r="EQ41" s="32"/>
      <c r="ER41" s="32"/>
      <c r="ES41" s="32"/>
      <c r="ET41" s="33"/>
      <c r="EU41" s="31"/>
      <c r="EV41" s="32"/>
      <c r="EW41" s="32"/>
      <c r="EX41" s="32"/>
      <c r="EY41" s="3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124">
        <f t="shared" si="4"/>
        <v>1.4999999999999999E-2</v>
      </c>
      <c r="GL41" s="125"/>
      <c r="GM41" s="125"/>
      <c r="GN41" s="125"/>
      <c r="GO41" s="125"/>
      <c r="GP41" s="126"/>
      <c r="GQ41" s="118">
        <v>148</v>
      </c>
      <c r="GR41" s="119"/>
      <c r="GS41" s="119"/>
      <c r="GT41" s="119"/>
      <c r="GU41" s="119"/>
      <c r="GV41" s="120"/>
      <c r="GW41" s="130">
        <f t="shared" si="5"/>
        <v>2.2199999999999998</v>
      </c>
      <c r="GX41" s="131"/>
      <c r="GY41" s="131"/>
      <c r="GZ41" s="131"/>
      <c r="HA41" s="131"/>
      <c r="HB41" s="132"/>
      <c r="HC41" s="115">
        <f t="shared" si="10"/>
        <v>1.365</v>
      </c>
      <c r="HD41" s="116"/>
      <c r="HE41" s="116"/>
      <c r="HF41" s="116"/>
      <c r="HG41" s="116"/>
      <c r="HH41" s="117"/>
      <c r="HI41" s="112">
        <f t="shared" si="13"/>
        <v>91</v>
      </c>
      <c r="HJ41" s="113"/>
      <c r="HK41" s="113"/>
      <c r="HL41" s="113"/>
      <c r="HM41" s="113"/>
      <c r="HN41" s="114"/>
      <c r="HO41" s="34"/>
      <c r="HP41" s="35"/>
      <c r="HQ41" s="35"/>
      <c r="HR41" s="35"/>
      <c r="HS41" s="35"/>
      <c r="HT41" s="36"/>
      <c r="HU41" s="121">
        <f t="shared" si="11"/>
        <v>202.02</v>
      </c>
      <c r="HV41" s="122"/>
      <c r="HW41" s="122"/>
      <c r="HX41" s="122"/>
      <c r="HY41" s="122"/>
      <c r="HZ41" s="122"/>
      <c r="IA41" s="122"/>
      <c r="IB41" s="122"/>
      <c r="IC41" s="122"/>
      <c r="ID41" s="122"/>
      <c r="IE41" s="123"/>
      <c r="IF41" s="2">
        <f t="shared" si="12"/>
        <v>202.02</v>
      </c>
    </row>
    <row r="42" spans="1:240" s="2" customFormat="1" ht="16.5" customHeight="1" x14ac:dyDescent="0.25">
      <c r="A42" s="264" t="s">
        <v>91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6"/>
      <c r="X42" s="28"/>
      <c r="Y42" s="29"/>
      <c r="Z42" s="29"/>
      <c r="AA42" s="29"/>
      <c r="AB42" s="29"/>
      <c r="AC42" s="30"/>
      <c r="AD42" s="31"/>
      <c r="AE42" s="32"/>
      <c r="AF42" s="32"/>
      <c r="AG42" s="32"/>
      <c r="AH42" s="32"/>
      <c r="AI42" s="32"/>
      <c r="AJ42" s="33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/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/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/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31"/>
      <c r="EV42" s="32"/>
      <c r="EW42" s="32"/>
      <c r="EX42" s="32"/>
      <c r="EY42" s="3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>
        <v>0.18</v>
      </c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124">
        <f t="shared" si="4"/>
        <v>0.18</v>
      </c>
      <c r="GL42" s="125"/>
      <c r="GM42" s="125"/>
      <c r="GN42" s="125"/>
      <c r="GO42" s="125"/>
      <c r="GP42" s="126"/>
      <c r="GQ42" s="118">
        <v>105</v>
      </c>
      <c r="GR42" s="119"/>
      <c r="GS42" s="119"/>
      <c r="GT42" s="119"/>
      <c r="GU42" s="119"/>
      <c r="GV42" s="120"/>
      <c r="GW42" s="130">
        <f t="shared" si="5"/>
        <v>18.899999999999999</v>
      </c>
      <c r="GX42" s="131"/>
      <c r="GY42" s="131"/>
      <c r="GZ42" s="131"/>
      <c r="HA42" s="131"/>
      <c r="HB42" s="132"/>
      <c r="HC42" s="115">
        <v>17</v>
      </c>
      <c r="HD42" s="116"/>
      <c r="HE42" s="116"/>
      <c r="HF42" s="116"/>
      <c r="HG42" s="116"/>
      <c r="HH42" s="117"/>
      <c r="HI42" s="112">
        <f t="shared" si="13"/>
        <v>91</v>
      </c>
      <c r="HJ42" s="113"/>
      <c r="HK42" s="113"/>
      <c r="HL42" s="113"/>
      <c r="HM42" s="113"/>
      <c r="HN42" s="114"/>
      <c r="HO42" s="34"/>
      <c r="HP42" s="35"/>
      <c r="HQ42" s="35"/>
      <c r="HR42" s="35"/>
      <c r="HS42" s="35"/>
      <c r="HT42" s="36"/>
      <c r="HU42" s="121">
        <f t="shared" si="11"/>
        <v>1785</v>
      </c>
      <c r="HV42" s="122"/>
      <c r="HW42" s="122"/>
      <c r="HX42" s="122"/>
      <c r="HY42" s="122"/>
      <c r="HZ42" s="122"/>
      <c r="IA42" s="122"/>
      <c r="IB42" s="122"/>
      <c r="IC42" s="122"/>
      <c r="ID42" s="122"/>
      <c r="IE42" s="123"/>
      <c r="IF42" s="2">
        <f t="shared" si="12"/>
        <v>1785</v>
      </c>
    </row>
    <row r="43" spans="1:240" s="24" customFormat="1" ht="16.5" customHeight="1" x14ac:dyDescent="0.25">
      <c r="A43" s="264" t="s">
        <v>105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6"/>
      <c r="X43" s="28"/>
      <c r="Y43" s="29"/>
      <c r="Z43" s="29"/>
      <c r="AA43" s="29"/>
      <c r="AB43" s="29"/>
      <c r="AC43" s="30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>
        <v>7.0000000000000001E-3</v>
      </c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31"/>
      <c r="EV43" s="32"/>
      <c r="EW43" s="32"/>
      <c r="EX43" s="32"/>
      <c r="EY43" s="32"/>
      <c r="EZ43" s="33"/>
      <c r="FA43" s="31"/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124">
        <f t="shared" ref="GK43" si="14">AK43+AQ43+AW43+BC43+BI43+BO43+BU43+CA43+CG43+CM43+CS43+CY43+DE43+DK43+DQ43+DW43+EC43+EI43+EO43+EU43+FA43+FG43+FM43+FS43+FY43+GE43</f>
        <v>7.0000000000000001E-3</v>
      </c>
      <c r="GL43" s="125"/>
      <c r="GM43" s="125"/>
      <c r="GN43" s="125"/>
      <c r="GO43" s="125"/>
      <c r="GP43" s="126"/>
      <c r="GQ43" s="118">
        <v>170</v>
      </c>
      <c r="GR43" s="119"/>
      <c r="GS43" s="119"/>
      <c r="GT43" s="119"/>
      <c r="GU43" s="119"/>
      <c r="GV43" s="120"/>
      <c r="GW43" s="130">
        <f t="shared" ref="GW43" si="15">GK43*GQ43</f>
        <v>1.19</v>
      </c>
      <c r="GX43" s="131"/>
      <c r="GY43" s="131"/>
      <c r="GZ43" s="131"/>
      <c r="HA43" s="131"/>
      <c r="HB43" s="132"/>
      <c r="HC43" s="115">
        <f t="shared" si="10"/>
        <v>0.63700000000000001</v>
      </c>
      <c r="HD43" s="116"/>
      <c r="HE43" s="116"/>
      <c r="HF43" s="116"/>
      <c r="HG43" s="116"/>
      <c r="HH43" s="117"/>
      <c r="HI43" s="112">
        <f t="shared" si="13"/>
        <v>91</v>
      </c>
      <c r="HJ43" s="113"/>
      <c r="HK43" s="113"/>
      <c r="HL43" s="113"/>
      <c r="HM43" s="113"/>
      <c r="HN43" s="114"/>
      <c r="HO43" s="21"/>
      <c r="HP43" s="23"/>
      <c r="HQ43" s="23"/>
      <c r="HR43" s="23"/>
      <c r="HS43" s="23"/>
      <c r="HT43" s="22"/>
      <c r="HU43" s="121">
        <f t="shared" ref="HU43" si="16">GQ43*HC43</f>
        <v>108.29</v>
      </c>
      <c r="HV43" s="122"/>
      <c r="HW43" s="122"/>
      <c r="HX43" s="122"/>
      <c r="HY43" s="122"/>
      <c r="HZ43" s="122"/>
      <c r="IA43" s="122"/>
      <c r="IB43" s="122"/>
      <c r="IC43" s="122"/>
      <c r="ID43" s="122"/>
      <c r="IE43" s="123"/>
    </row>
    <row r="44" spans="1:240" s="2" customFormat="1" ht="16.5" customHeight="1" x14ac:dyDescent="0.25">
      <c r="A44" s="25" t="s">
        <v>72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8"/>
      <c r="Y44" s="29"/>
      <c r="Z44" s="29"/>
      <c r="AA44" s="29"/>
      <c r="AB44" s="29"/>
      <c r="AC44" s="30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/>
      <c r="CH44" s="32"/>
      <c r="CI44" s="32"/>
      <c r="CJ44" s="32"/>
      <c r="CK44" s="32"/>
      <c r="CL44" s="33"/>
      <c r="CM44" s="31"/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31"/>
      <c r="EV44" s="32"/>
      <c r="EW44" s="32"/>
      <c r="EX44" s="32"/>
      <c r="EY44" s="32"/>
      <c r="EZ44" s="33"/>
      <c r="FA44" s="31">
        <v>3.0000000000000001E-3</v>
      </c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124">
        <f t="shared" si="4"/>
        <v>3.0000000000000001E-3</v>
      </c>
      <c r="GL44" s="125"/>
      <c r="GM44" s="125"/>
      <c r="GN44" s="125"/>
      <c r="GO44" s="125"/>
      <c r="GP44" s="126"/>
      <c r="GQ44" s="118">
        <v>27</v>
      </c>
      <c r="GR44" s="119"/>
      <c r="GS44" s="119"/>
      <c r="GT44" s="119"/>
      <c r="GU44" s="119"/>
      <c r="GV44" s="120"/>
      <c r="GW44" s="130">
        <f t="shared" si="5"/>
        <v>8.1000000000000003E-2</v>
      </c>
      <c r="GX44" s="131"/>
      <c r="GY44" s="131"/>
      <c r="GZ44" s="131"/>
      <c r="HA44" s="131"/>
      <c r="HB44" s="132"/>
      <c r="HC44" s="115">
        <f t="shared" si="10"/>
        <v>0.27300000000000002</v>
      </c>
      <c r="HD44" s="116"/>
      <c r="HE44" s="116"/>
      <c r="HF44" s="116"/>
      <c r="HG44" s="116"/>
      <c r="HH44" s="117"/>
      <c r="HI44" s="112">
        <f t="shared" si="13"/>
        <v>91</v>
      </c>
      <c r="HJ44" s="113"/>
      <c r="HK44" s="113"/>
      <c r="HL44" s="113"/>
      <c r="HM44" s="113"/>
      <c r="HN44" s="114"/>
      <c r="HO44" s="34"/>
      <c r="HP44" s="35"/>
      <c r="HQ44" s="35"/>
      <c r="HR44" s="35"/>
      <c r="HS44" s="35"/>
      <c r="HT44" s="36"/>
      <c r="HU44" s="121">
        <f t="shared" si="11"/>
        <v>7.3710000000000004</v>
      </c>
      <c r="HV44" s="122"/>
      <c r="HW44" s="122"/>
      <c r="HX44" s="122"/>
      <c r="HY44" s="122"/>
      <c r="HZ44" s="122"/>
      <c r="IA44" s="122"/>
      <c r="IB44" s="122"/>
      <c r="IC44" s="122"/>
      <c r="ID44" s="122"/>
      <c r="IE44" s="123"/>
      <c r="IF44" s="2">
        <f t="shared" si="12"/>
        <v>7.3710000000000004</v>
      </c>
    </row>
    <row r="45" spans="1:240" s="2" customFormat="1" ht="16.5" customHeight="1" x14ac:dyDescent="0.25">
      <c r="A45" s="25" t="s">
        <v>96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8"/>
      <c r="Y45" s="29"/>
      <c r="Z45" s="29"/>
      <c r="AA45" s="29"/>
      <c r="AB45" s="29"/>
      <c r="AC45" s="30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/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>
        <v>0.04</v>
      </c>
      <c r="CT45" s="32"/>
      <c r="CU45" s="32"/>
      <c r="CV45" s="32"/>
      <c r="CW45" s="32"/>
      <c r="CX45" s="33"/>
      <c r="CY45" s="31"/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31"/>
      <c r="EV45" s="32"/>
      <c r="EW45" s="32"/>
      <c r="EX45" s="32"/>
      <c r="EY45" s="3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124">
        <f t="shared" si="4"/>
        <v>0.04</v>
      </c>
      <c r="GL45" s="125"/>
      <c r="GM45" s="125"/>
      <c r="GN45" s="125"/>
      <c r="GO45" s="125"/>
      <c r="GP45" s="126"/>
      <c r="GQ45" s="118">
        <v>120</v>
      </c>
      <c r="GR45" s="119"/>
      <c r="GS45" s="119"/>
      <c r="GT45" s="119"/>
      <c r="GU45" s="119"/>
      <c r="GV45" s="120"/>
      <c r="GW45" s="130">
        <f t="shared" si="5"/>
        <v>4.8</v>
      </c>
      <c r="GX45" s="131"/>
      <c r="GY45" s="131"/>
      <c r="GZ45" s="131"/>
      <c r="HA45" s="131"/>
      <c r="HB45" s="132"/>
      <c r="HC45" s="115">
        <f t="shared" si="10"/>
        <v>3.64</v>
      </c>
      <c r="HD45" s="116"/>
      <c r="HE45" s="116"/>
      <c r="HF45" s="116"/>
      <c r="HG45" s="116"/>
      <c r="HH45" s="117"/>
      <c r="HI45" s="112">
        <f t="shared" si="13"/>
        <v>91</v>
      </c>
      <c r="HJ45" s="113"/>
      <c r="HK45" s="113"/>
      <c r="HL45" s="113"/>
      <c r="HM45" s="113"/>
      <c r="HN45" s="114"/>
      <c r="HO45" s="34"/>
      <c r="HP45" s="35"/>
      <c r="HQ45" s="35"/>
      <c r="HR45" s="35"/>
      <c r="HS45" s="35"/>
      <c r="HT45" s="36"/>
      <c r="HU45" s="121">
        <f t="shared" si="11"/>
        <v>436.8</v>
      </c>
      <c r="HV45" s="122"/>
      <c r="HW45" s="122"/>
      <c r="HX45" s="122"/>
      <c r="HY45" s="122"/>
      <c r="HZ45" s="122"/>
      <c r="IA45" s="122"/>
      <c r="IB45" s="122"/>
      <c r="IC45" s="122"/>
      <c r="ID45" s="122"/>
      <c r="IE45" s="123"/>
      <c r="IF45" s="2">
        <f t="shared" si="12"/>
        <v>436.8</v>
      </c>
    </row>
    <row r="46" spans="1:240" s="2" customFormat="1" ht="16.5" customHeight="1" x14ac:dyDescent="0.25">
      <c r="A46" s="25" t="s">
        <v>102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7"/>
      <c r="X46" s="28"/>
      <c r="Y46" s="29"/>
      <c r="Z46" s="29"/>
      <c r="AA46" s="29"/>
      <c r="AB46" s="29"/>
      <c r="AC46" s="30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>
        <v>0.06</v>
      </c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31"/>
      <c r="EV46" s="32"/>
      <c r="EW46" s="32"/>
      <c r="EX46" s="32"/>
      <c r="EY46" s="3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124">
        <f t="shared" si="4"/>
        <v>0.06</v>
      </c>
      <c r="GL46" s="125"/>
      <c r="GM46" s="125"/>
      <c r="GN46" s="125"/>
      <c r="GO46" s="125"/>
      <c r="GP46" s="126"/>
      <c r="GQ46" s="118">
        <v>38</v>
      </c>
      <c r="GR46" s="119"/>
      <c r="GS46" s="119"/>
      <c r="GT46" s="119"/>
      <c r="GU46" s="119"/>
      <c r="GV46" s="120"/>
      <c r="GW46" s="130">
        <f t="shared" si="5"/>
        <v>2.2799999999999998</v>
      </c>
      <c r="GX46" s="131"/>
      <c r="GY46" s="131"/>
      <c r="GZ46" s="131"/>
      <c r="HA46" s="131"/>
      <c r="HB46" s="132"/>
      <c r="HC46" s="115">
        <f t="shared" si="10"/>
        <v>5.46</v>
      </c>
      <c r="HD46" s="116"/>
      <c r="HE46" s="116"/>
      <c r="HF46" s="116"/>
      <c r="HG46" s="116"/>
      <c r="HH46" s="117"/>
      <c r="HI46" s="112">
        <f t="shared" si="13"/>
        <v>91</v>
      </c>
      <c r="HJ46" s="113"/>
      <c r="HK46" s="113"/>
      <c r="HL46" s="113"/>
      <c r="HM46" s="113"/>
      <c r="HN46" s="114"/>
      <c r="HO46" s="34"/>
      <c r="HP46" s="35"/>
      <c r="HQ46" s="35"/>
      <c r="HR46" s="35"/>
      <c r="HS46" s="35"/>
      <c r="HT46" s="36"/>
      <c r="HU46" s="121">
        <f t="shared" si="11"/>
        <v>207.48</v>
      </c>
      <c r="HV46" s="122"/>
      <c r="HW46" s="122"/>
      <c r="HX46" s="122"/>
      <c r="HY46" s="122"/>
      <c r="HZ46" s="122"/>
      <c r="IA46" s="122"/>
      <c r="IB46" s="122"/>
      <c r="IC46" s="122"/>
      <c r="ID46" s="122"/>
      <c r="IE46" s="123"/>
      <c r="IF46" s="2">
        <f t="shared" si="12"/>
        <v>207.48</v>
      </c>
    </row>
    <row r="47" spans="1:240" s="2" customFormat="1" ht="16.5" customHeight="1" x14ac:dyDescent="0.25">
      <c r="A47" s="25" t="s">
        <v>74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7"/>
      <c r="X47" s="28"/>
      <c r="Y47" s="29"/>
      <c r="Z47" s="29"/>
      <c r="AA47" s="29"/>
      <c r="AB47" s="29"/>
      <c r="AC47" s="30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>
        <v>0.03</v>
      </c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>
        <v>1.4E-2</v>
      </c>
      <c r="CN47" s="32"/>
      <c r="CO47" s="32"/>
      <c r="CP47" s="32"/>
      <c r="CQ47" s="32"/>
      <c r="CR47" s="33"/>
      <c r="CS47" s="31"/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>
        <v>0.05</v>
      </c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31">
        <v>0.03</v>
      </c>
      <c r="EV47" s="32"/>
      <c r="EW47" s="32"/>
      <c r="EX47" s="32"/>
      <c r="EY47" s="3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124">
        <f t="shared" si="4"/>
        <v>0.124</v>
      </c>
      <c r="GL47" s="125"/>
      <c r="GM47" s="125"/>
      <c r="GN47" s="125"/>
      <c r="GO47" s="125"/>
      <c r="GP47" s="126"/>
      <c r="GQ47" s="118">
        <v>62</v>
      </c>
      <c r="GR47" s="119"/>
      <c r="GS47" s="119"/>
      <c r="GT47" s="119"/>
      <c r="GU47" s="119"/>
      <c r="GV47" s="120"/>
      <c r="GW47" s="130">
        <f t="shared" si="5"/>
        <v>7.6879999999999997</v>
      </c>
      <c r="GX47" s="131"/>
      <c r="GY47" s="131"/>
      <c r="GZ47" s="131"/>
      <c r="HA47" s="131"/>
      <c r="HB47" s="132"/>
      <c r="HC47" s="115">
        <f t="shared" si="10"/>
        <v>11.284000000000001</v>
      </c>
      <c r="HD47" s="116"/>
      <c r="HE47" s="116"/>
      <c r="HF47" s="116"/>
      <c r="HG47" s="116"/>
      <c r="HH47" s="117"/>
      <c r="HI47" s="112">
        <f t="shared" si="13"/>
        <v>91</v>
      </c>
      <c r="HJ47" s="113"/>
      <c r="HK47" s="113"/>
      <c r="HL47" s="113"/>
      <c r="HM47" s="113"/>
      <c r="HN47" s="114"/>
      <c r="HO47" s="34"/>
      <c r="HP47" s="35"/>
      <c r="HQ47" s="35"/>
      <c r="HR47" s="35"/>
      <c r="HS47" s="35"/>
      <c r="HT47" s="36"/>
      <c r="HU47" s="121">
        <f t="shared" si="11"/>
        <v>699.60800000000006</v>
      </c>
      <c r="HV47" s="122"/>
      <c r="HW47" s="122"/>
      <c r="HX47" s="122"/>
      <c r="HY47" s="122"/>
      <c r="HZ47" s="122"/>
      <c r="IA47" s="122"/>
      <c r="IB47" s="122"/>
      <c r="IC47" s="122"/>
      <c r="ID47" s="122"/>
      <c r="IE47" s="123"/>
      <c r="IF47" s="2">
        <f t="shared" si="12"/>
        <v>699.60800000000006</v>
      </c>
    </row>
    <row r="48" spans="1:240" s="2" customFormat="1" ht="16.5" customHeight="1" x14ac:dyDescent="0.25">
      <c r="A48" s="25" t="s">
        <v>100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8"/>
      <c r="Y48" s="29"/>
      <c r="Z48" s="29"/>
      <c r="AA48" s="29"/>
      <c r="AB48" s="29"/>
      <c r="AC48" s="30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>
        <v>0.05</v>
      </c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31"/>
      <c r="EV48" s="32"/>
      <c r="EW48" s="32"/>
      <c r="EX48" s="32"/>
      <c r="EY48" s="3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124">
        <f t="shared" si="4"/>
        <v>0.05</v>
      </c>
      <c r="GL48" s="125"/>
      <c r="GM48" s="125"/>
      <c r="GN48" s="125"/>
      <c r="GO48" s="125"/>
      <c r="GP48" s="126"/>
      <c r="GQ48" s="118">
        <v>42</v>
      </c>
      <c r="GR48" s="119"/>
      <c r="GS48" s="119"/>
      <c r="GT48" s="119"/>
      <c r="GU48" s="119"/>
      <c r="GV48" s="120"/>
      <c r="GW48" s="130">
        <f t="shared" si="5"/>
        <v>2.1</v>
      </c>
      <c r="GX48" s="131"/>
      <c r="GY48" s="131"/>
      <c r="GZ48" s="131"/>
      <c r="HA48" s="131"/>
      <c r="HB48" s="132"/>
      <c r="HC48" s="115">
        <f t="shared" si="10"/>
        <v>4.55</v>
      </c>
      <c r="HD48" s="116"/>
      <c r="HE48" s="116"/>
      <c r="HF48" s="116"/>
      <c r="HG48" s="116"/>
      <c r="HH48" s="117"/>
      <c r="HI48" s="112">
        <f t="shared" si="13"/>
        <v>91</v>
      </c>
      <c r="HJ48" s="113"/>
      <c r="HK48" s="113"/>
      <c r="HL48" s="113"/>
      <c r="HM48" s="113"/>
      <c r="HN48" s="114"/>
      <c r="HO48" s="34"/>
      <c r="HP48" s="35"/>
      <c r="HQ48" s="35"/>
      <c r="HR48" s="35"/>
      <c r="HS48" s="35"/>
      <c r="HT48" s="36"/>
      <c r="HU48" s="121">
        <f t="shared" si="11"/>
        <v>191.1</v>
      </c>
      <c r="HV48" s="122"/>
      <c r="HW48" s="122"/>
      <c r="HX48" s="122"/>
      <c r="HY48" s="122"/>
      <c r="HZ48" s="122"/>
      <c r="IA48" s="122"/>
      <c r="IB48" s="122"/>
      <c r="IC48" s="122"/>
      <c r="ID48" s="122"/>
      <c r="IE48" s="123"/>
      <c r="IF48" s="2">
        <f t="shared" si="12"/>
        <v>191.1</v>
      </c>
    </row>
    <row r="49" spans="1:240" s="2" customFormat="1" ht="16.5" customHeight="1" x14ac:dyDescent="0.25">
      <c r="A49" s="25" t="s">
        <v>75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7"/>
      <c r="X49" s="28"/>
      <c r="Y49" s="29"/>
      <c r="Z49" s="29"/>
      <c r="AA49" s="29"/>
      <c r="AB49" s="29"/>
      <c r="AC49" s="30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>
        <v>5.0000000000000001E-4</v>
      </c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31"/>
      <c r="EV49" s="32"/>
      <c r="EW49" s="32"/>
      <c r="EX49" s="32"/>
      <c r="EY49" s="3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124">
        <f t="shared" si="4"/>
        <v>5.0000000000000001E-4</v>
      </c>
      <c r="GL49" s="125"/>
      <c r="GM49" s="125"/>
      <c r="GN49" s="125"/>
      <c r="GO49" s="125"/>
      <c r="GP49" s="126"/>
      <c r="GQ49" s="118">
        <v>580</v>
      </c>
      <c r="GR49" s="119"/>
      <c r="GS49" s="119"/>
      <c r="GT49" s="119"/>
      <c r="GU49" s="119"/>
      <c r="GV49" s="120"/>
      <c r="GW49" s="130">
        <f t="shared" si="5"/>
        <v>0.28999999999999998</v>
      </c>
      <c r="GX49" s="131"/>
      <c r="GY49" s="131"/>
      <c r="GZ49" s="131"/>
      <c r="HA49" s="131"/>
      <c r="HB49" s="132"/>
      <c r="HC49" s="115">
        <f t="shared" si="10"/>
        <v>4.5499999999999999E-2</v>
      </c>
      <c r="HD49" s="116"/>
      <c r="HE49" s="116"/>
      <c r="HF49" s="116"/>
      <c r="HG49" s="116"/>
      <c r="HH49" s="117"/>
      <c r="HI49" s="112">
        <f t="shared" si="13"/>
        <v>91</v>
      </c>
      <c r="HJ49" s="113"/>
      <c r="HK49" s="113"/>
      <c r="HL49" s="113"/>
      <c r="HM49" s="113"/>
      <c r="HN49" s="114"/>
      <c r="HO49" s="34"/>
      <c r="HP49" s="35"/>
      <c r="HQ49" s="35"/>
      <c r="HR49" s="35"/>
      <c r="HS49" s="35"/>
      <c r="HT49" s="36"/>
      <c r="HU49" s="121">
        <f t="shared" si="11"/>
        <v>26.39</v>
      </c>
      <c r="HV49" s="122"/>
      <c r="HW49" s="122"/>
      <c r="HX49" s="122"/>
      <c r="HY49" s="122"/>
      <c r="HZ49" s="122"/>
      <c r="IA49" s="122"/>
      <c r="IB49" s="122"/>
      <c r="IC49" s="122"/>
      <c r="ID49" s="122"/>
      <c r="IE49" s="123"/>
      <c r="IF49" s="2">
        <f t="shared" si="12"/>
        <v>26.39</v>
      </c>
    </row>
    <row r="50" spans="1:240" s="2" customFormat="1" ht="16.5" customHeight="1" x14ac:dyDescent="0.25">
      <c r="A50" s="25" t="s">
        <v>89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7"/>
      <c r="X50" s="28"/>
      <c r="Y50" s="29"/>
      <c r="Z50" s="29"/>
      <c r="AA50" s="29"/>
      <c r="AB50" s="29"/>
      <c r="AC50" s="30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/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31"/>
      <c r="EV50" s="32"/>
      <c r="EW50" s="32"/>
      <c r="EX50" s="32"/>
      <c r="EY50" s="32"/>
      <c r="EZ50" s="33"/>
      <c r="FA50" s="31"/>
      <c r="FB50" s="32"/>
      <c r="FC50" s="32"/>
      <c r="FD50" s="32"/>
      <c r="FE50" s="32"/>
      <c r="FF50" s="33"/>
      <c r="FG50" s="31">
        <v>2.9999999999999997E-4</v>
      </c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124">
        <f t="shared" si="4"/>
        <v>2.9999999999999997E-4</v>
      </c>
      <c r="GL50" s="125"/>
      <c r="GM50" s="125"/>
      <c r="GN50" s="125"/>
      <c r="GO50" s="125"/>
      <c r="GP50" s="126"/>
      <c r="GQ50" s="118">
        <v>564</v>
      </c>
      <c r="GR50" s="119"/>
      <c r="GS50" s="119"/>
      <c r="GT50" s="119"/>
      <c r="GU50" s="119"/>
      <c r="GV50" s="120"/>
      <c r="GW50" s="130">
        <f t="shared" si="5"/>
        <v>0.16919999999999999</v>
      </c>
      <c r="GX50" s="131"/>
      <c r="GY50" s="131"/>
      <c r="GZ50" s="131"/>
      <c r="HA50" s="131"/>
      <c r="HB50" s="132"/>
      <c r="HC50" s="115">
        <f t="shared" si="10"/>
        <v>2.7299999999999998E-2</v>
      </c>
      <c r="HD50" s="116"/>
      <c r="HE50" s="116"/>
      <c r="HF50" s="116"/>
      <c r="HG50" s="116"/>
      <c r="HH50" s="117"/>
      <c r="HI50" s="112">
        <f t="shared" si="13"/>
        <v>91</v>
      </c>
      <c r="HJ50" s="113"/>
      <c r="HK50" s="113"/>
      <c r="HL50" s="113"/>
      <c r="HM50" s="113"/>
      <c r="HN50" s="114"/>
      <c r="HO50" s="34"/>
      <c r="HP50" s="35"/>
      <c r="HQ50" s="35"/>
      <c r="HR50" s="35"/>
      <c r="HS50" s="35"/>
      <c r="HT50" s="36"/>
      <c r="HU50" s="121">
        <f t="shared" si="11"/>
        <v>15.397199999999998</v>
      </c>
      <c r="HV50" s="122"/>
      <c r="HW50" s="122"/>
      <c r="HX50" s="122"/>
      <c r="HY50" s="122"/>
      <c r="HZ50" s="122"/>
      <c r="IA50" s="122"/>
      <c r="IB50" s="122"/>
      <c r="IC50" s="122"/>
      <c r="ID50" s="122"/>
      <c r="IE50" s="123"/>
      <c r="IF50" s="2">
        <f t="shared" si="12"/>
        <v>15.397199999999998</v>
      </c>
    </row>
    <row r="51" spans="1:240" s="2" customFormat="1" ht="16.5" customHeight="1" x14ac:dyDescent="0.25">
      <c r="A51" s="25" t="s">
        <v>76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7"/>
      <c r="X51" s="28"/>
      <c r="Y51" s="29"/>
      <c r="Z51" s="29"/>
      <c r="AA51" s="29"/>
      <c r="AB51" s="29"/>
      <c r="AC51" s="30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>
        <v>2E-3</v>
      </c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/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31"/>
      <c r="EV51" s="32"/>
      <c r="EW51" s="32"/>
      <c r="EX51" s="32"/>
      <c r="EY51" s="32"/>
      <c r="EZ51" s="33"/>
      <c r="FA51" s="31"/>
      <c r="FB51" s="32"/>
      <c r="FC51" s="32"/>
      <c r="FD51" s="32"/>
      <c r="FE51" s="32"/>
      <c r="FF51" s="33"/>
      <c r="FG51" s="31">
        <v>3.0000000000000001E-3</v>
      </c>
      <c r="FH51" s="32"/>
      <c r="FI51" s="32"/>
      <c r="FJ51" s="32"/>
      <c r="FK51" s="32"/>
      <c r="FL51" s="33"/>
      <c r="FM51" s="31"/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124">
        <f t="shared" si="4"/>
        <v>5.0000000000000001E-3</v>
      </c>
      <c r="GL51" s="125"/>
      <c r="GM51" s="125"/>
      <c r="GN51" s="125"/>
      <c r="GO51" s="125"/>
      <c r="GP51" s="126"/>
      <c r="GQ51" s="118">
        <v>10</v>
      </c>
      <c r="GR51" s="119"/>
      <c r="GS51" s="119"/>
      <c r="GT51" s="119"/>
      <c r="GU51" s="119"/>
      <c r="GV51" s="120"/>
      <c r="GW51" s="130">
        <f t="shared" si="5"/>
        <v>0.05</v>
      </c>
      <c r="GX51" s="131"/>
      <c r="GY51" s="131"/>
      <c r="GZ51" s="131"/>
      <c r="HA51" s="131"/>
      <c r="HB51" s="132"/>
      <c r="HC51" s="115">
        <v>9</v>
      </c>
      <c r="HD51" s="116"/>
      <c r="HE51" s="116"/>
      <c r="HF51" s="116"/>
      <c r="HG51" s="116"/>
      <c r="HH51" s="117"/>
      <c r="HI51" s="112">
        <f t="shared" si="13"/>
        <v>91</v>
      </c>
      <c r="HJ51" s="113"/>
      <c r="HK51" s="113"/>
      <c r="HL51" s="113"/>
      <c r="HM51" s="113"/>
      <c r="HN51" s="114"/>
      <c r="HO51" s="34"/>
      <c r="HP51" s="35"/>
      <c r="HQ51" s="35"/>
      <c r="HR51" s="35"/>
      <c r="HS51" s="35"/>
      <c r="HT51" s="36"/>
      <c r="HU51" s="121">
        <f t="shared" si="11"/>
        <v>90</v>
      </c>
      <c r="HV51" s="122"/>
      <c r="HW51" s="122"/>
      <c r="HX51" s="122"/>
      <c r="HY51" s="122"/>
      <c r="HZ51" s="122"/>
      <c r="IA51" s="122"/>
      <c r="IB51" s="122"/>
      <c r="IC51" s="122"/>
      <c r="ID51" s="122"/>
      <c r="IE51" s="123"/>
      <c r="IF51" s="2">
        <f t="shared" si="12"/>
        <v>90</v>
      </c>
    </row>
    <row r="52" spans="1:240" s="2" customFormat="1" ht="16.5" customHeight="1" x14ac:dyDescent="0.25">
      <c r="A52" s="25" t="s">
        <v>68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7"/>
      <c r="X52" s="28"/>
      <c r="Y52" s="29"/>
      <c r="Z52" s="29"/>
      <c r="AA52" s="29"/>
      <c r="AB52" s="29"/>
      <c r="AC52" s="30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>
        <v>8.0000000000000002E-3</v>
      </c>
      <c r="CH52" s="32"/>
      <c r="CI52" s="32"/>
      <c r="CJ52" s="32"/>
      <c r="CK52" s="32"/>
      <c r="CL52" s="33"/>
      <c r="CM52" s="31">
        <v>7.0000000000000001E-3</v>
      </c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1">
        <v>7.0000000000000001E-3</v>
      </c>
      <c r="EJ52" s="32"/>
      <c r="EK52" s="32"/>
      <c r="EL52" s="32"/>
      <c r="EM52" s="32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124">
        <f t="shared" si="4"/>
        <v>2.1999999999999999E-2</v>
      </c>
      <c r="GL52" s="125"/>
      <c r="GM52" s="125"/>
      <c r="GN52" s="125"/>
      <c r="GO52" s="125"/>
      <c r="GP52" s="126"/>
      <c r="GQ52" s="118">
        <v>45</v>
      </c>
      <c r="GR52" s="119"/>
      <c r="GS52" s="119"/>
      <c r="GT52" s="119"/>
      <c r="GU52" s="119"/>
      <c r="GV52" s="120"/>
      <c r="GW52" s="130">
        <f t="shared" si="5"/>
        <v>0.99</v>
      </c>
      <c r="GX52" s="131"/>
      <c r="GY52" s="131"/>
      <c r="GZ52" s="131"/>
      <c r="HA52" s="131"/>
      <c r="HB52" s="132"/>
      <c r="HC52" s="115">
        <f t="shared" si="10"/>
        <v>2.0019999999999998</v>
      </c>
      <c r="HD52" s="116"/>
      <c r="HE52" s="116"/>
      <c r="HF52" s="116"/>
      <c r="HG52" s="116"/>
      <c r="HH52" s="117"/>
      <c r="HI52" s="112">
        <f t="shared" si="13"/>
        <v>91</v>
      </c>
      <c r="HJ52" s="113"/>
      <c r="HK52" s="113"/>
      <c r="HL52" s="113"/>
      <c r="HM52" s="113"/>
      <c r="HN52" s="114"/>
      <c r="HO52" s="34"/>
      <c r="HP52" s="35"/>
      <c r="HQ52" s="35"/>
      <c r="HR52" s="35"/>
      <c r="HS52" s="35"/>
      <c r="HT52" s="36"/>
      <c r="HU52" s="121">
        <f t="shared" si="11"/>
        <v>90.089999999999989</v>
      </c>
      <c r="HV52" s="122"/>
      <c r="HW52" s="122"/>
      <c r="HX52" s="122"/>
      <c r="HY52" s="122"/>
      <c r="HZ52" s="122"/>
      <c r="IA52" s="122"/>
      <c r="IB52" s="122"/>
      <c r="IC52" s="122"/>
      <c r="ID52" s="122"/>
      <c r="IE52" s="123"/>
      <c r="IF52" s="2">
        <f t="shared" si="12"/>
        <v>90.089999999999989</v>
      </c>
    </row>
    <row r="53" spans="1:240" s="2" customFormat="1" ht="10.199999999999999" x14ac:dyDescent="0.2">
      <c r="HW53" s="73"/>
      <c r="HX53" s="73"/>
      <c r="HY53" s="73"/>
      <c r="HZ53" s="73"/>
      <c r="IA53" s="73"/>
      <c r="IB53" s="73"/>
      <c r="IC53" s="73"/>
      <c r="ID53" s="73"/>
      <c r="IE53" s="73"/>
      <c r="IF53" s="73"/>
    </row>
    <row r="54" spans="1:240" s="2" customFormat="1" ht="10.199999999999999" x14ac:dyDescent="0.2">
      <c r="HU54" s="13">
        <f>SUM(HU28:HU53)</f>
        <v>9690.5531999999985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</row>
    <row r="55" spans="1:240" s="2" customFormat="1" ht="10.199999999999999" x14ac:dyDescent="0.2">
      <c r="A55" s="2" t="s">
        <v>77</v>
      </c>
      <c r="K55" s="63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5"/>
      <c r="Z55" s="63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5"/>
      <c r="AY55" s="14"/>
      <c r="CG55" s="2" t="s">
        <v>78</v>
      </c>
      <c r="CR55" s="63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5"/>
      <c r="DG55" s="63" t="s">
        <v>92</v>
      </c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5"/>
      <c r="EF55" s="14"/>
      <c r="EG55" s="14"/>
      <c r="EH55" s="14"/>
      <c r="EU55" s="2" t="s">
        <v>79</v>
      </c>
      <c r="FK55" s="63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5"/>
      <c r="GO55" s="63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5"/>
      <c r="HG55" s="63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5"/>
    </row>
    <row r="56" spans="1:240" s="2" customFormat="1" ht="10.199999999999999" x14ac:dyDescent="0.2">
      <c r="K56" s="66" t="s">
        <v>4</v>
      </c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8"/>
      <c r="X56" s="7"/>
      <c r="Y56" s="7"/>
      <c r="Z56" s="66" t="s">
        <v>5</v>
      </c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8"/>
      <c r="AY56" s="15"/>
      <c r="CR56" s="66" t="s">
        <v>4</v>
      </c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8"/>
      <c r="DE56" s="7"/>
      <c r="DF56" s="7"/>
      <c r="DG56" s="66" t="s">
        <v>5</v>
      </c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8"/>
      <c r="EF56" s="15"/>
      <c r="EG56" s="15"/>
      <c r="EH56" s="15"/>
      <c r="EU56" s="2" t="s">
        <v>80</v>
      </c>
      <c r="FK56" s="133" t="s">
        <v>81</v>
      </c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6"/>
      <c r="GK56" s="16"/>
      <c r="GO56" s="66" t="s">
        <v>4</v>
      </c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8"/>
      <c r="HG56" s="66" t="s">
        <v>5</v>
      </c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8"/>
    </row>
    <row r="57" spans="1:240" s="2" customFormat="1" ht="10.199999999999999" x14ac:dyDescent="0.2"/>
    <row r="58" spans="1:240" s="2" customFormat="1" ht="10.199999999999999" x14ac:dyDescent="0.2">
      <c r="A58" s="2" t="s">
        <v>82</v>
      </c>
      <c r="R58" s="63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5"/>
      <c r="AG58" s="63" t="s">
        <v>83</v>
      </c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5"/>
      <c r="BF58" s="14"/>
      <c r="CG58" s="2" t="s">
        <v>84</v>
      </c>
      <c r="CR58" s="63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5"/>
      <c r="DG58" s="63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5"/>
      <c r="EF58" s="14"/>
      <c r="EG58" s="14"/>
      <c r="EH58" s="14"/>
    </row>
    <row r="59" spans="1:240" s="2" customFormat="1" ht="10.199999999999999" x14ac:dyDescent="0.2">
      <c r="R59" s="66" t="s">
        <v>4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8"/>
      <c r="AE59" s="7"/>
      <c r="AF59" s="7"/>
      <c r="AG59" s="66" t="s">
        <v>5</v>
      </c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8"/>
      <c r="BF59" s="15"/>
      <c r="CR59" s="66" t="s">
        <v>4</v>
      </c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8"/>
      <c r="DE59" s="7"/>
      <c r="DF59" s="7"/>
      <c r="DG59" s="66" t="s">
        <v>5</v>
      </c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8"/>
      <c r="EF59" s="15"/>
      <c r="EG59" s="15"/>
      <c r="EH59" s="15"/>
    </row>
  </sheetData>
  <mergeCells count="1150">
    <mergeCell ref="HU43:IE43"/>
    <mergeCell ref="DQ43:DV43"/>
    <mergeCell ref="DW43:EB43"/>
    <mergeCell ref="EC43:EH43"/>
    <mergeCell ref="EI43:EN43"/>
    <mergeCell ref="EO43:ET43"/>
    <mergeCell ref="EU43:EZ43"/>
    <mergeCell ref="FA43:FF43"/>
    <mergeCell ref="FG43:FL43"/>
    <mergeCell ref="FM43:FR43"/>
    <mergeCell ref="FS43:FX43"/>
    <mergeCell ref="FY43:GD43"/>
    <mergeCell ref="GE43:GJ43"/>
    <mergeCell ref="GK43:GP43"/>
    <mergeCell ref="GQ43:GV43"/>
    <mergeCell ref="GW43:HB43"/>
    <mergeCell ref="HC43:HH43"/>
    <mergeCell ref="HI43:HN43"/>
    <mergeCell ref="A43:W43"/>
    <mergeCell ref="X43:AC43"/>
    <mergeCell ref="AD43:AJ43"/>
    <mergeCell ref="AK43:AP43"/>
    <mergeCell ref="AQ43:AV43"/>
    <mergeCell ref="AW43:BB43"/>
    <mergeCell ref="BC43:BH43"/>
    <mergeCell ref="BI43:BN43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U44:IE44"/>
    <mergeCell ref="DE44:DJ44"/>
    <mergeCell ref="CY44:DD44"/>
    <mergeCell ref="EC44:EH44"/>
    <mergeCell ref="DK44:DP44"/>
    <mergeCell ref="EU44:EZ44"/>
    <mergeCell ref="FG44:FL44"/>
    <mergeCell ref="HI44:HN44"/>
    <mergeCell ref="FM44:FR44"/>
    <mergeCell ref="DW44:EB44"/>
    <mergeCell ref="GE44:GJ44"/>
    <mergeCell ref="FS44:FX44"/>
    <mergeCell ref="GK44:GP44"/>
    <mergeCell ref="FY44:GD44"/>
    <mergeCell ref="DQ44:DV44"/>
    <mergeCell ref="EI44:EN44"/>
    <mergeCell ref="EO44:ET44"/>
    <mergeCell ref="FA44:FF44"/>
    <mergeCell ref="GW44:HB44"/>
    <mergeCell ref="GQ44:GV44"/>
    <mergeCell ref="HC44:HH44"/>
    <mergeCell ref="HO44:HT44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5:FR45"/>
    <mergeCell ref="FA45:FF45"/>
    <mergeCell ref="EI45:EN45"/>
    <mergeCell ref="DW45:EB45"/>
    <mergeCell ref="DE45:DJ45"/>
    <mergeCell ref="DK45:DP45"/>
    <mergeCell ref="DQ45:DV45"/>
    <mergeCell ref="HI45:HN45"/>
    <mergeCell ref="FS45:FX45"/>
    <mergeCell ref="HU45:IE45"/>
    <mergeCell ref="GW45:HB45"/>
    <mergeCell ref="GK45:GP45"/>
    <mergeCell ref="FY45:GD45"/>
    <mergeCell ref="HO45:HT45"/>
    <mergeCell ref="HC45:HH45"/>
    <mergeCell ref="GQ45:GV45"/>
    <mergeCell ref="GE45:GJ45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BI46:BN46"/>
    <mergeCell ref="BO46:BT46"/>
    <mergeCell ref="CG46:CL46"/>
    <mergeCell ref="CA46:CF46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4:CR44"/>
    <mergeCell ref="CG44:CL44"/>
    <mergeCell ref="CA44:CF44"/>
    <mergeCell ref="BU44:BZ44"/>
    <mergeCell ref="BO44:BT44"/>
    <mergeCell ref="BI44:BN44"/>
    <mergeCell ref="BC44:BH44"/>
    <mergeCell ref="X44:AC44"/>
    <mergeCell ref="A44:W44"/>
    <mergeCell ref="AD44:AJ44"/>
    <mergeCell ref="AQ44:AV44"/>
    <mergeCell ref="AK44:AP44"/>
    <mergeCell ref="A45:W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5:CR45"/>
    <mergeCell ref="CG45:CL45"/>
    <mergeCell ref="CA45:CF45"/>
    <mergeCell ref="BU45:BZ45"/>
    <mergeCell ref="BO45:BT45"/>
    <mergeCell ref="BI45:BN45"/>
    <mergeCell ref="BC45:BH45"/>
    <mergeCell ref="AW45:BB45"/>
    <mergeCell ref="AQ45:AV45"/>
    <mergeCell ref="AD45:AJ45"/>
    <mergeCell ref="X45:AC45"/>
    <mergeCell ref="A42:W42"/>
    <mergeCell ref="AK45:AP45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W44:BB44"/>
    <mergeCell ref="AK40:AP40"/>
    <mergeCell ref="X39:AC39"/>
    <mergeCell ref="AK39:AP39"/>
    <mergeCell ref="X40:AC40"/>
    <mergeCell ref="HI38:HN38"/>
    <mergeCell ref="GW38:HB38"/>
    <mergeCell ref="CS47:CX47"/>
    <mergeCell ref="CM47:CR47"/>
    <mergeCell ref="CA47:CF47"/>
    <mergeCell ref="BC47:BH47"/>
    <mergeCell ref="CY45:DD45"/>
    <mergeCell ref="FG45:FL45"/>
    <mergeCell ref="EO45:ET45"/>
    <mergeCell ref="EU45:EZ45"/>
    <mergeCell ref="EC45:EH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CM46:CR46"/>
    <mergeCell ref="CS46:CX46"/>
    <mergeCell ref="BU46:BZ46"/>
    <mergeCell ref="CS45:CX45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4:CX44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2026-03-31T05:35:47Z</cp:lastPrinted>
  <dcterms:created xsi:type="dcterms:W3CDTF">2024-03-25T11:17:12Z</dcterms:created>
  <dcterms:modified xsi:type="dcterms:W3CDTF">2026-04-14T05:37:41Z</dcterms:modified>
</cp:coreProperties>
</file>