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29" i="1" l="1"/>
  <c r="HC29" i="1" s="1"/>
  <c r="GK29" i="1"/>
  <c r="GW29" i="1" l="1"/>
  <c r="HU29" i="1"/>
  <c r="HI28" i="1"/>
  <c r="HI30" i="1"/>
  <c r="HC30" i="1" s="1"/>
  <c r="HI31" i="1"/>
  <c r="HI32" i="1"/>
  <c r="HC32" i="1" s="1"/>
  <c r="HI33" i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I43" i="1"/>
  <c r="HC43" i="1" s="1"/>
  <c r="HI44" i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1" i="1"/>
  <c r="HC51" i="1" s="1"/>
  <c r="GK50" i="1"/>
  <c r="GK49" i="1"/>
  <c r="GK48" i="1"/>
  <c r="GK47" i="1"/>
  <c r="GK46" i="1"/>
  <c r="GK45" i="1"/>
  <c r="GK44" i="1"/>
  <c r="HC44" i="1" s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HC33" i="1" s="1"/>
  <c r="GK32" i="1"/>
  <c r="GK31" i="1"/>
  <c r="HC31" i="1" s="1"/>
  <c r="GK30" i="1"/>
  <c r="GK28" i="1"/>
  <c r="HC28" i="1" s="1"/>
  <c r="HU28" i="1" s="1"/>
  <c r="GW46" i="1" l="1"/>
  <c r="GW32" i="1"/>
  <c r="GW36" i="1"/>
  <c r="HU49" i="1"/>
  <c r="IF49" i="1" s="1"/>
  <c r="HU36" i="1"/>
  <c r="IF36" i="1" s="1"/>
  <c r="HU46" i="1"/>
  <c r="IF46" i="1" s="1"/>
  <c r="HU32" i="1"/>
  <c r="IF32" i="1" s="1"/>
  <c r="HU44" i="1"/>
  <c r="IF44" i="1" s="1"/>
  <c r="HU37" i="1"/>
  <c r="IF37" i="1" s="1"/>
  <c r="HU38" i="1"/>
  <c r="IF38" i="1" s="1"/>
  <c r="HU45" i="1"/>
  <c r="IF45" i="1" s="1"/>
  <c r="HU42" i="1"/>
  <c r="IF42" i="1" s="1"/>
  <c r="GW43" i="1"/>
  <c r="GW39" i="1"/>
  <c r="HU48" i="1"/>
  <c r="IF48" i="1" s="1"/>
  <c r="HU40" i="1"/>
  <c r="IF40" i="1" s="1"/>
  <c r="GW40" i="1"/>
  <c r="HU33" i="1"/>
  <c r="IF33" i="1" s="1"/>
  <c r="HU35" i="1"/>
  <c r="IF35" i="1" s="1"/>
  <c r="GW51" i="1"/>
  <c r="HU51" i="1"/>
  <c r="IF51" i="1" s="1"/>
  <c r="HU41" i="1"/>
  <c r="IF41" i="1" s="1"/>
  <c r="HU34" i="1"/>
  <c r="IF34" i="1" s="1"/>
  <c r="GW47" i="1"/>
  <c r="HU47" i="1"/>
  <c r="IF47" i="1" s="1"/>
  <c r="HU31" i="1"/>
  <c r="IF31" i="1" s="1"/>
  <c r="HU30" i="1"/>
  <c r="IF30" i="1" s="1"/>
  <c r="GW37" i="1"/>
  <c r="GW44" i="1"/>
  <c r="GW33" i="1"/>
  <c r="GW50" i="1"/>
  <c r="HU50" i="1"/>
  <c r="IF50" i="1" s="1"/>
  <c r="HU39" i="1"/>
  <c r="IF39" i="1" s="1"/>
  <c r="GW30" i="1"/>
  <c r="GW34" i="1"/>
  <c r="GW41" i="1"/>
  <c r="GW48" i="1"/>
  <c r="HU43" i="1"/>
  <c r="IF43" i="1" s="1"/>
  <c r="GW28" i="1"/>
  <c r="IG29" i="1"/>
  <c r="GW31" i="1"/>
  <c r="GW35" i="1"/>
  <c r="GW38" i="1"/>
  <c r="GW42" i="1"/>
  <c r="GW45" i="1"/>
  <c r="GW49" i="1"/>
  <c r="HU53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<sst xmlns="http://schemas.openxmlformats.org/spreadsheetml/2006/main" count="124" uniqueCount="107">
  <si>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</si>
  <si>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</si>
  <si>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</si>
  <si>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</si>
  <si>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</si>
  <si>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</si>
  <si>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</si>
  <si>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</si>
  <si>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</si>
  <si>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</si>
  <si>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</si>
  <si>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</si>
  <si>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</si>
  <si>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</si>
  <si>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</si>
  <si>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</si>
  <si>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</si>
  <si>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</si>
  <si>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</si>
  <si>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</si>
  <si>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</si>
  <si>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</si>
  <si>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</si>
  <si>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</si>
  <si>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</si>
  <si>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</si>
  <si>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</si>
  <si>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</si>
  <si>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</si>
  <si>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</si>
  <si>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</si>
  <si>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</si>
  <si>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</si>
  <si>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</si>
  <si>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</si>
  <si>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</si>
  <si>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</si>
  <si>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</si>
  <si>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</si>
  <si>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</si>
  <si>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</si>
  <si>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</si>
  <si>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</si>
  <si>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</si>
  <si>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</si>
  <si>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</si>
  <si>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</si>
  <si>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</si>
  <si>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</si>
  <si>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</si>
  <si>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</si>
  <si>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</si>
  <si>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</si>
  <si>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</si>
  <si>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</si>
  <si>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</si>
  <si>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</si>
  <si>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</si>
  <si>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</si>
  <si>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</si>
  <si>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</si>
  <si>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</si>
  <si>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</si>
  <si>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</si>
  <si>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</si>
  <si>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</si>
  <si>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</si>
  <si>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</si>
  <si>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</si>
  <si>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</si>
  <si>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</si>
  <si>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</si>
  <si>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</si>
  <si>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</si>
  <si>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</si>
  <si>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</si>
  <si>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</si>
  <si>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</si>
  <si>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</si>
  <si>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</si>
  <si>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</si>
  <si>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</si>
  <si>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</si>
  <si>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</si>
  <si>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</si>
  <si>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</si>
  <si>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</si>
  <si>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</si>
  <si>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</si>
  <si>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</si>
  <si>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</si>
  <si>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</si>
  <si>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</si>
  <si>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</si>
  <si>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</si>
  <si>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Мясо говядина</t>
  </si>
  <si>
    <t>марта</t>
  </si>
  <si>
    <t>тверждаю</t>
  </si>
  <si>
    <t>17</t>
  </si>
  <si>
    <t>Тефтели в соусе из говядины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</si>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</sst>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8"/>
  <sheetViews>
    <sheetView tabSelected="1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3" t="s">
        <v>7</v>
      </c>
      <c r="GU4" s="74"/>
      <c r="GV4" s="74"/>
      <c r="GW4" s="74"/>
      <c r="GX4" s="74"/>
      <c r="GY4" s="74"/>
      <c r="GZ4" s="74"/>
      <c r="HA4" s="74"/>
      <c r="HB4" s="74"/>
      <c r="HC4" s="75"/>
    </row>
    <row r="5" spans="1:239" s="2" customFormat="1" ht="10.199999999999999" x14ac:dyDescent="0.2">
      <c r="A5" s="65" t="s">
        <v>8</v>
      </c>
      <c r="B5" s="65"/>
      <c r="C5" s="66" t="s">
        <v>98</v>
      </c>
      <c r="D5" s="67"/>
      <c r="E5" s="67"/>
      <c r="F5" s="68"/>
      <c r="G5" s="69" t="s">
        <v>8</v>
      </c>
      <c r="H5" s="69"/>
      <c r="I5" s="69"/>
      <c r="J5" s="66" t="s">
        <v>96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8"/>
      <c r="AC5" s="65">
        <v>20</v>
      </c>
      <c r="AD5" s="65"/>
      <c r="AE5" s="65"/>
      <c r="AF5" s="65"/>
      <c r="AG5" s="70" t="s">
        <v>93</v>
      </c>
      <c r="AH5" s="71"/>
      <c r="AI5" s="72"/>
      <c r="AK5" s="69" t="s">
        <v>9</v>
      </c>
      <c r="AL5" s="69"/>
    </row>
    <row r="6" spans="1:239" s="2" customFormat="1" ht="10.199999999999999" x14ac:dyDescent="0.2"/>
    <row r="7" spans="1:239" s="2" customFormat="1" ht="12" customHeight="1" x14ac:dyDescent="0.2">
      <c r="A7" s="84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76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100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76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76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0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05" t="s">
        <v>16</v>
      </c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7"/>
    </row>
    <row r="8" spans="1:239" s="2" customFormat="1" ht="10.199999999999999" x14ac:dyDescent="0.2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03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104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96" t="s">
        <v>20</v>
      </c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7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53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5"/>
    </row>
    <row r="10" spans="1:239" s="2" customFormat="1" ht="10.199999999999999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2"/>
      <c r="X10" s="98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2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66" t="s">
        <v>98</v>
      </c>
      <c r="FB10" s="67"/>
      <c r="FC10" s="67"/>
      <c r="FD10" s="68"/>
      <c r="FE10" s="69" t="s">
        <v>8</v>
      </c>
      <c r="FF10" s="69"/>
      <c r="FG10" s="69"/>
      <c r="FH10" s="66" t="s">
        <v>96</v>
      </c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8"/>
      <c r="GA10" s="65">
        <v>20</v>
      </c>
      <c r="GB10" s="65"/>
      <c r="GC10" s="65"/>
      <c r="GD10" s="65"/>
      <c r="GE10" s="70" t="s">
        <v>93</v>
      </c>
      <c r="GF10" s="71"/>
      <c r="GG10" s="72"/>
      <c r="GI10" s="69" t="s">
        <v>9</v>
      </c>
      <c r="GJ10" s="69"/>
      <c r="HE10" s="11"/>
      <c r="HF10" s="11" t="s">
        <v>22</v>
      </c>
      <c r="HI10" s="56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8"/>
    </row>
    <row r="11" spans="1:239" s="2" customFormat="1" ht="10.199999999999999" x14ac:dyDescent="0.2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99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5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101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53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5"/>
    </row>
    <row r="12" spans="1:239" s="2" customFormat="1" ht="10.199999999999999" x14ac:dyDescent="0.2">
      <c r="A12" s="39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>
        <v>2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8"/>
      <c r="AQ12" s="36">
        <v>3</v>
      </c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8"/>
      <c r="BI12" s="36">
        <v>4</v>
      </c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8"/>
      <c r="CA12" s="36">
        <v>5</v>
      </c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8"/>
      <c r="CS12" s="44">
        <v>6</v>
      </c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45"/>
      <c r="DK12" s="44">
        <v>7</v>
      </c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45"/>
      <c r="EI12" s="2" t="s">
        <v>23</v>
      </c>
      <c r="EU12" s="50" t="s">
        <v>24</v>
      </c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2"/>
      <c r="HE12" s="11"/>
      <c r="HF12" s="11" t="s">
        <v>25</v>
      </c>
      <c r="HI12" s="56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33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5"/>
      <c r="BI13" s="33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5"/>
      <c r="CA13" s="33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5"/>
      <c r="CS13" s="46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47"/>
      <c r="DK13" s="48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49"/>
      <c r="HI13" s="53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5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8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81"/>
      <c r="DK14" s="178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179"/>
      <c r="EI14" s="2" t="s">
        <v>26</v>
      </c>
      <c r="FH14" s="50" t="s">
        <v>27</v>
      </c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2"/>
      <c r="HI14" s="56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8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8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81"/>
      <c r="DK15" s="178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179"/>
      <c r="HI15" s="183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5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36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8"/>
      <c r="BI16" s="36">
        <v>81</v>
      </c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8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8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81"/>
      <c r="DK16" s="178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179"/>
      <c r="EI16" s="2" t="s">
        <v>28</v>
      </c>
      <c r="FL16" s="50" t="s">
        <v>29</v>
      </c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2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8"/>
      <c r="CS17" s="44">
        <v>105.4</v>
      </c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45"/>
      <c r="DK17" s="195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2" t="s">
        <v>41</v>
      </c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1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85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87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103</v>
      </c>
      <c r="CH22" s="151"/>
      <c r="CI22" s="151"/>
      <c r="CJ22" s="151"/>
      <c r="CK22" s="151"/>
      <c r="CL22" s="152"/>
      <c r="CM22" s="150" t="s">
        <v>99</v>
      </c>
      <c r="CN22" s="151"/>
      <c r="CO22" s="151"/>
      <c r="CP22" s="151"/>
      <c r="CQ22" s="151"/>
      <c r="CR22" s="152"/>
      <c r="CS22" s="150" t="s">
        <v>101</v>
      </c>
      <c r="CT22" s="151"/>
      <c r="CU22" s="151"/>
      <c r="CV22" s="151"/>
      <c r="CW22" s="151"/>
      <c r="CX22" s="152"/>
      <c r="CY22" s="150" t="s">
        <v>102</v>
      </c>
      <c r="CZ22" s="151"/>
      <c r="DA22" s="151"/>
      <c r="DB22" s="151"/>
      <c r="DC22" s="151"/>
      <c r="DD22" s="152"/>
      <c r="DE22" s="150" t="s">
        <v>45</v>
      </c>
      <c r="DF22" s="151"/>
      <c r="DG22" s="151"/>
      <c r="DH22" s="151"/>
      <c r="DI22" s="151"/>
      <c r="DJ22" s="152"/>
      <c r="DK22" s="150" t="s">
        <v>46</v>
      </c>
      <c r="DL22" s="151"/>
      <c r="DM22" s="151"/>
      <c r="DN22" s="151"/>
      <c r="DO22" s="151"/>
      <c r="DP22" s="152"/>
      <c r="DQ22" s="150" t="s">
        <v>105</v>
      </c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47</v>
      </c>
      <c r="EJ22" s="151"/>
      <c r="EK22" s="151"/>
      <c r="EL22" s="151"/>
      <c r="EM22" s="151"/>
      <c r="EN22" s="152"/>
      <c r="EO22" s="150" t="s">
        <v>90</v>
      </c>
      <c r="EP22" s="151"/>
      <c r="EQ22" s="151"/>
      <c r="ER22" s="151"/>
      <c r="ES22" s="151"/>
      <c r="ET22" s="152"/>
      <c r="EU22" s="150" t="s">
        <v>48</v>
      </c>
      <c r="EV22" s="151"/>
      <c r="EW22" s="151"/>
      <c r="EX22" s="151"/>
      <c r="EY22" s="151"/>
      <c r="EZ22" s="152"/>
      <c r="FA22" s="150" t="s">
        <v>49</v>
      </c>
      <c r="FB22" s="151"/>
      <c r="FC22" s="151"/>
      <c r="FD22" s="151"/>
      <c r="FE22" s="151"/>
      <c r="FF22" s="152"/>
      <c r="FG22" s="150" t="s">
        <v>88</v>
      </c>
      <c r="FH22" s="151"/>
      <c r="FI22" s="151"/>
      <c r="FJ22" s="151"/>
      <c r="FK22" s="151"/>
      <c r="FL22" s="152"/>
      <c r="FM22" s="150" t="s">
        <v>91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50</v>
      </c>
      <c r="GL22" s="142"/>
      <c r="GM22" s="142"/>
      <c r="GN22" s="142"/>
      <c r="GO22" s="142"/>
      <c r="GP22" s="143"/>
      <c r="GQ22" s="240" t="s">
        <v>51</v>
      </c>
      <c r="GR22" s="241"/>
      <c r="GS22" s="241"/>
      <c r="GT22" s="241"/>
      <c r="GU22" s="241"/>
      <c r="GV22" s="242"/>
      <c r="GW22" s="226" t="s">
        <v>52</v>
      </c>
      <c r="GX22" s="227"/>
      <c r="GY22" s="227"/>
      <c r="GZ22" s="227"/>
      <c r="HA22" s="227"/>
      <c r="HB22" s="228"/>
      <c r="HC22" s="226" t="s">
        <v>53</v>
      </c>
      <c r="HD22" s="227"/>
      <c r="HE22" s="227"/>
      <c r="HF22" s="227"/>
      <c r="HG22" s="227"/>
      <c r="HH22" s="228"/>
      <c r="HI22" s="30" t="s">
        <v>54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80" t="s">
        <v>55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3"/>
      <c r="GR23" s="244"/>
      <c r="GS23" s="244"/>
      <c r="GT23" s="244"/>
      <c r="GU23" s="244"/>
      <c r="GV23" s="245"/>
      <c r="GW23" s="229"/>
      <c r="GX23" s="230"/>
      <c r="GY23" s="230"/>
      <c r="GZ23" s="230"/>
      <c r="HA23" s="230"/>
      <c r="HB23" s="231"/>
      <c r="HC23" s="229"/>
      <c r="HD23" s="230"/>
      <c r="HE23" s="230"/>
      <c r="HF23" s="230"/>
      <c r="HG23" s="230"/>
      <c r="HH23" s="231"/>
      <c r="HI23" s="222" t="s">
        <v>56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3"/>
      <c r="HU23" s="219" t="s">
        <v>57</v>
      </c>
      <c r="HV23" s="220"/>
      <c r="HW23" s="220"/>
      <c r="HX23" s="220"/>
      <c r="HY23" s="220"/>
      <c r="HZ23" s="220"/>
      <c r="IA23" s="220"/>
      <c r="IB23" s="220"/>
      <c r="IC23" s="220"/>
      <c r="ID23" s="220"/>
      <c r="IE23" s="221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6"/>
      <c r="GR24" s="247"/>
      <c r="GS24" s="247"/>
      <c r="GT24" s="247"/>
      <c r="GU24" s="247"/>
      <c r="GV24" s="248"/>
      <c r="GW24" s="232"/>
      <c r="GX24" s="233"/>
      <c r="GY24" s="233"/>
      <c r="GZ24" s="233"/>
      <c r="HA24" s="233"/>
      <c r="HB24" s="234"/>
      <c r="HC24" s="232"/>
      <c r="HD24" s="233"/>
      <c r="HE24" s="233"/>
      <c r="HF24" s="233"/>
      <c r="HG24" s="233"/>
      <c r="HH24" s="234"/>
      <c r="HI24" s="224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225"/>
      <c r="HU24" s="212"/>
      <c r="HV24" s="60"/>
      <c r="HW24" s="60"/>
      <c r="HX24" s="60"/>
      <c r="HY24" s="60"/>
      <c r="HZ24" s="60"/>
      <c r="IA24" s="60"/>
      <c r="IB24" s="60"/>
      <c r="IC24" s="60"/>
      <c r="ID24" s="60"/>
      <c r="IE24" s="61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5">
        <v>31</v>
      </c>
      <c r="GR25" s="256"/>
      <c r="GS25" s="256"/>
      <c r="GT25" s="256"/>
      <c r="GU25" s="256"/>
      <c r="GV25" s="257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8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9"/>
    </row>
    <row r="26" spans="1:241" s="2" customFormat="1" ht="16.5" customHeight="1" x14ac:dyDescent="0.2">
      <c r="A26" s="163" t="s">
        <v>58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30"/>
      <c r="AE26" s="31"/>
      <c r="AF26" s="31"/>
      <c r="AG26" s="31"/>
      <c r="AH26" s="31"/>
      <c r="AI26" s="31"/>
      <c r="AJ26" s="32"/>
      <c r="AK26" s="30">
        <f t="shared" ref="AK26:BC26" si="0">$BI$16</f>
        <v>81</v>
      </c>
      <c r="AL26" s="31"/>
      <c r="AM26" s="31"/>
      <c r="AN26" s="31"/>
      <c r="AO26" s="31"/>
      <c r="AP26" s="32"/>
      <c r="AQ26" s="30">
        <f t="shared" si="0"/>
        <v>81</v>
      </c>
      <c r="AR26" s="31"/>
      <c r="AS26" s="31"/>
      <c r="AT26" s="31"/>
      <c r="AU26" s="31"/>
      <c r="AV26" s="32"/>
      <c r="AW26" s="30">
        <f t="shared" si="0"/>
        <v>81</v>
      </c>
      <c r="AX26" s="31"/>
      <c r="AY26" s="31"/>
      <c r="AZ26" s="31"/>
      <c r="BA26" s="31"/>
      <c r="BB26" s="32"/>
      <c r="BC26" s="30">
        <f t="shared" si="0"/>
        <v>81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81</v>
      </c>
      <c r="CH26" s="31"/>
      <c r="CI26" s="31"/>
      <c r="CJ26" s="31"/>
      <c r="CK26" s="31"/>
      <c r="CL26" s="32"/>
      <c r="CM26" s="30">
        <f t="shared" si="1"/>
        <v>81</v>
      </c>
      <c r="CN26" s="31"/>
      <c r="CO26" s="31"/>
      <c r="CP26" s="31"/>
      <c r="CQ26" s="31"/>
      <c r="CR26" s="32"/>
      <c r="CS26" s="30">
        <f t="shared" si="1"/>
        <v>81</v>
      </c>
      <c r="CT26" s="31"/>
      <c r="CU26" s="31"/>
      <c r="CV26" s="31"/>
      <c r="CW26" s="31"/>
      <c r="CX26" s="32"/>
      <c r="CY26" s="30">
        <f t="shared" si="1"/>
        <v>81</v>
      </c>
      <c r="CZ26" s="31"/>
      <c r="DA26" s="31"/>
      <c r="DB26" s="31"/>
      <c r="DC26" s="31"/>
      <c r="DD26" s="32"/>
      <c r="DE26" s="30">
        <f t="shared" si="1"/>
        <v>81</v>
      </c>
      <c r="DF26" s="31"/>
      <c r="DG26" s="31"/>
      <c r="DH26" s="31"/>
      <c r="DI26" s="31"/>
      <c r="DJ26" s="32"/>
      <c r="DK26" s="30">
        <f t="shared" si="1"/>
        <v>81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180">
        <f t="shared" ref="EI26:FA26" si="2">$DK$26</f>
        <v>81</v>
      </c>
      <c r="EJ26" s="181"/>
      <c r="EK26" s="181"/>
      <c r="EL26" s="181"/>
      <c r="EM26" s="181"/>
      <c r="EN26" s="32"/>
      <c r="EO26" s="180">
        <f t="shared" si="2"/>
        <v>81</v>
      </c>
      <c r="EP26" s="181"/>
      <c r="EQ26" s="181"/>
      <c r="ER26" s="181"/>
      <c r="ES26" s="181"/>
      <c r="ET26" s="32"/>
      <c r="EU26" s="180">
        <f t="shared" si="2"/>
        <v>81</v>
      </c>
      <c r="EV26" s="181"/>
      <c r="EW26" s="181"/>
      <c r="EX26" s="181"/>
      <c r="EY26" s="181"/>
      <c r="EZ26" s="32"/>
      <c r="FA26" s="180">
        <f t="shared" si="2"/>
        <v>81</v>
      </c>
      <c r="FB26" s="181"/>
      <c r="FC26" s="181"/>
      <c r="FD26" s="181"/>
      <c r="FE26" s="181"/>
      <c r="FF26" s="32"/>
      <c r="FG26" s="180">
        <f t="shared" ref="FG26:FM26" si="3">$DK$26</f>
        <v>81</v>
      </c>
      <c r="FH26" s="181"/>
      <c r="FI26" s="181"/>
      <c r="FJ26" s="181"/>
      <c r="FK26" s="181"/>
      <c r="FL26" s="32"/>
      <c r="FM26" s="180">
        <f t="shared" si="3"/>
        <v>81</v>
      </c>
      <c r="FN26" s="181"/>
      <c r="FO26" s="181"/>
      <c r="FP26" s="181"/>
      <c r="FQ26" s="18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52"/>
      <c r="GR26" s="253"/>
      <c r="GS26" s="253"/>
      <c r="GT26" s="253"/>
      <c r="GU26" s="253"/>
      <c r="GV26" s="254"/>
      <c r="GW26" s="237"/>
      <c r="GX26" s="238"/>
      <c r="GY26" s="238"/>
      <c r="GZ26" s="238"/>
      <c r="HA26" s="238"/>
      <c r="HB26" s="239"/>
      <c r="HC26" s="237"/>
      <c r="HD26" s="238"/>
      <c r="HE26" s="238"/>
      <c r="HF26" s="238"/>
      <c r="HG26" s="238"/>
      <c r="HH26" s="239"/>
      <c r="HI26" s="108"/>
      <c r="HJ26" s="109"/>
      <c r="HK26" s="109"/>
      <c r="HL26" s="109"/>
      <c r="HM26" s="109"/>
      <c r="HN26" s="110"/>
      <c r="HO26" s="30"/>
      <c r="HP26" s="31"/>
      <c r="HQ26" s="31"/>
      <c r="HR26" s="31"/>
      <c r="HS26" s="31"/>
      <c r="HT26" s="32"/>
      <c r="HU26" s="180"/>
      <c r="HV26" s="31"/>
      <c r="HW26" s="31"/>
      <c r="HX26" s="31"/>
      <c r="HY26" s="31"/>
      <c r="HZ26" s="31"/>
      <c r="IA26" s="31"/>
      <c r="IB26" s="31"/>
      <c r="IC26" s="31"/>
      <c r="ID26" s="31"/>
      <c r="IE26" s="181"/>
    </row>
    <row r="27" spans="1:241" s="12" customFormat="1" ht="15" customHeight="1" x14ac:dyDescent="0.3">
      <c r="A27" s="169" t="s">
        <v>59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60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180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3"/>
      <c r="GR27" s="214"/>
      <c r="GS27" s="214"/>
      <c r="GT27" s="214"/>
      <c r="GU27" s="214"/>
      <c r="GV27" s="215"/>
      <c r="GW27" s="206"/>
      <c r="GX27" s="207"/>
      <c r="GY27" s="207"/>
      <c r="GZ27" s="207"/>
      <c r="HA27" s="207"/>
      <c r="HB27" s="208"/>
      <c r="HC27" s="203"/>
      <c r="HD27" s="204"/>
      <c r="HE27" s="204"/>
      <c r="HF27" s="204"/>
      <c r="HG27" s="204"/>
      <c r="HH27" s="205"/>
      <c r="HI27" s="216"/>
      <c r="HJ27" s="217"/>
      <c r="HK27" s="217"/>
      <c r="HL27" s="217"/>
      <c r="HM27" s="217"/>
      <c r="HN27" s="218"/>
      <c r="HO27" s="209"/>
      <c r="HP27" s="210"/>
      <c r="HQ27" s="210"/>
      <c r="HR27" s="210"/>
      <c r="HS27" s="210"/>
      <c r="HT27" s="211"/>
      <c r="HU27" s="235"/>
      <c r="HV27" s="210"/>
      <c r="HW27" s="210"/>
      <c r="HX27" s="210"/>
      <c r="HY27" s="210"/>
      <c r="HZ27" s="210"/>
      <c r="IA27" s="210"/>
      <c r="IB27" s="210"/>
      <c r="IC27" s="210"/>
      <c r="ID27" s="210"/>
      <c r="IE27" s="236"/>
    </row>
    <row r="28" spans="1:241" s="2" customFormat="1" ht="16.5" customHeight="1" x14ac:dyDescent="0.25">
      <c r="A28" s="21" t="s">
        <v>61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3"/>
      <c r="X28" s="24"/>
      <c r="Y28" s="25"/>
      <c r="Z28" s="25"/>
      <c r="AA28" s="25"/>
      <c r="AB28" s="25"/>
      <c r="AC28" s="26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9"/>
      <c r="AW28" s="27"/>
      <c r="AX28" s="28"/>
      <c r="AY28" s="28"/>
      <c r="AZ28" s="28"/>
      <c r="BA28" s="28"/>
      <c r="BB28" s="29"/>
      <c r="BC28" s="27"/>
      <c r="BD28" s="28"/>
      <c r="BE28" s="28"/>
      <c r="BF28" s="28"/>
      <c r="BG28" s="28"/>
      <c r="BH28" s="29"/>
      <c r="BI28" s="27"/>
      <c r="BJ28" s="28"/>
      <c r="BK28" s="28"/>
      <c r="BL28" s="28"/>
      <c r="BM28" s="28"/>
      <c r="BN28" s="29"/>
      <c r="BO28" s="27"/>
      <c r="BP28" s="28"/>
      <c r="BQ28" s="28"/>
      <c r="BR28" s="28"/>
      <c r="BS28" s="28"/>
      <c r="BT28" s="29"/>
      <c r="BU28" s="27"/>
      <c r="BV28" s="28"/>
      <c r="BW28" s="28"/>
      <c r="BX28" s="28"/>
      <c r="BY28" s="28"/>
      <c r="BZ28" s="29"/>
      <c r="CA28" s="27"/>
      <c r="CB28" s="28"/>
      <c r="CC28" s="28"/>
      <c r="CD28" s="28"/>
      <c r="CE28" s="28"/>
      <c r="CF28" s="29"/>
      <c r="CG28" s="27">
        <v>1E-3</v>
      </c>
      <c r="CH28" s="28"/>
      <c r="CI28" s="28"/>
      <c r="CJ28" s="28"/>
      <c r="CK28" s="28"/>
      <c r="CL28" s="29"/>
      <c r="CM28" s="27"/>
      <c r="CN28" s="28"/>
      <c r="CO28" s="28"/>
      <c r="CP28" s="28"/>
      <c r="CQ28" s="28"/>
      <c r="CR28" s="29"/>
      <c r="CS28" s="27"/>
      <c r="CT28" s="28"/>
      <c r="CU28" s="28"/>
      <c r="CV28" s="28"/>
      <c r="CW28" s="28"/>
      <c r="CX28" s="29"/>
      <c r="CY28" s="27">
        <v>1E-3</v>
      </c>
      <c r="CZ28" s="28"/>
      <c r="DA28" s="28"/>
      <c r="DB28" s="28"/>
      <c r="DC28" s="28"/>
      <c r="DD28" s="29"/>
      <c r="DE28" s="27"/>
      <c r="DF28" s="28"/>
      <c r="DG28" s="28"/>
      <c r="DH28" s="28"/>
      <c r="DI28" s="28"/>
      <c r="DJ28" s="29"/>
      <c r="DK28" s="27"/>
      <c r="DL28" s="28"/>
      <c r="DM28" s="28"/>
      <c r="DN28" s="28"/>
      <c r="DO28" s="28"/>
      <c r="DP28" s="29"/>
      <c r="DQ28" s="27"/>
      <c r="DR28" s="28"/>
      <c r="DS28" s="28"/>
      <c r="DT28" s="28"/>
      <c r="DU28" s="28"/>
      <c r="DV28" s="29"/>
      <c r="DW28" s="27"/>
      <c r="DX28" s="28"/>
      <c r="DY28" s="28"/>
      <c r="DZ28" s="28"/>
      <c r="EA28" s="28"/>
      <c r="EB28" s="29"/>
      <c r="EC28" s="27"/>
      <c r="ED28" s="28"/>
      <c r="EE28" s="28"/>
      <c r="EF28" s="28"/>
      <c r="EG28" s="28"/>
      <c r="EH28" s="29"/>
      <c r="EI28" s="27"/>
      <c r="EJ28" s="28"/>
      <c r="EK28" s="28"/>
      <c r="EL28" s="28"/>
      <c r="EM28" s="28"/>
      <c r="EN28" s="29"/>
      <c r="EO28" s="27"/>
      <c r="EP28" s="28"/>
      <c r="EQ28" s="28"/>
      <c r="ER28" s="28"/>
      <c r="ES28" s="28"/>
      <c r="ET28" s="29"/>
      <c r="EU28" s="27"/>
      <c r="EV28" s="28"/>
      <c r="EW28" s="28"/>
      <c r="EX28" s="28"/>
      <c r="EY28" s="28"/>
      <c r="EZ28" s="29"/>
      <c r="FA28" s="27"/>
      <c r="FB28" s="28"/>
      <c r="FC28" s="28"/>
      <c r="FD28" s="28"/>
      <c r="FE28" s="28"/>
      <c r="FF28" s="29"/>
      <c r="FG28" s="27"/>
      <c r="FH28" s="28"/>
      <c r="FI28" s="28"/>
      <c r="FJ28" s="28"/>
      <c r="FK28" s="28"/>
      <c r="FL28" s="29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120">
        <f t="shared" ref="GK28:GK51" si="4">AK28+AQ28+AW28+BC28+BI28+BO28+BU28+CA28+CG28+CM28+CS28+CY28+DE28+DK28+DQ28+DW28+EC28+EI28+EO28+EU28+FA28+FG28+FM28+FS28+FY28+GE28</f>
        <v>4.0000000000000001E-3</v>
      </c>
      <c r="GL28" s="121"/>
      <c r="GM28" s="121"/>
      <c r="GN28" s="121"/>
      <c r="GO28" s="121"/>
      <c r="GP28" s="122"/>
      <c r="GQ28" s="114">
        <v>570</v>
      </c>
      <c r="GR28" s="115"/>
      <c r="GS28" s="115"/>
      <c r="GT28" s="115"/>
      <c r="GU28" s="115"/>
      <c r="GV28" s="116"/>
      <c r="GW28" s="126">
        <f t="shared" ref="GW28:GW51" si="5">GK28*GQ28</f>
        <v>2.2800000000000002</v>
      </c>
      <c r="GX28" s="127"/>
      <c r="GY28" s="127"/>
      <c r="GZ28" s="127"/>
      <c r="HA28" s="127"/>
      <c r="HB28" s="128"/>
      <c r="HC28" s="111">
        <f t="shared" ref="HC28" si="6">GK28*HI28</f>
        <v>0.32400000000000001</v>
      </c>
      <c r="HD28" s="112"/>
      <c r="HE28" s="112"/>
      <c r="HF28" s="112"/>
      <c r="HG28" s="112"/>
      <c r="HH28" s="113"/>
      <c r="HI28" s="108">
        <f t="shared" ref="HI28:HI38" si="7">$BI$16</f>
        <v>81</v>
      </c>
      <c r="HJ28" s="109"/>
      <c r="HK28" s="109"/>
      <c r="HL28" s="109"/>
      <c r="HM28" s="109"/>
      <c r="HN28" s="110"/>
      <c r="HO28" s="30"/>
      <c r="HP28" s="31"/>
      <c r="HQ28" s="31"/>
      <c r="HR28" s="31"/>
      <c r="HS28" s="31"/>
      <c r="HT28" s="32"/>
      <c r="HU28" s="123">
        <f>GQ28*HC28</f>
        <v>184.68</v>
      </c>
      <c r="HV28" s="124"/>
      <c r="HW28" s="124"/>
      <c r="HX28" s="124"/>
      <c r="HY28" s="124"/>
      <c r="HZ28" s="124"/>
      <c r="IA28" s="124"/>
      <c r="IB28" s="124"/>
      <c r="IC28" s="124"/>
      <c r="ID28" s="124"/>
      <c r="IE28" s="125"/>
    </row>
    <row r="29" spans="1:241" s="19" customFormat="1" ht="16.5" customHeight="1" x14ac:dyDescent="0.25">
      <c r="A29" s="21" t="s">
        <v>73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3"/>
      <c r="X29" s="24"/>
      <c r="Y29" s="25"/>
      <c r="Z29" s="25"/>
      <c r="AA29" s="25"/>
      <c r="AB29" s="25"/>
      <c r="AC29" s="26"/>
      <c r="AD29" s="27"/>
      <c r="AE29" s="28"/>
      <c r="AF29" s="28"/>
      <c r="AG29" s="28"/>
      <c r="AH29" s="28"/>
      <c r="AI29" s="28"/>
      <c r="AJ29" s="29"/>
      <c r="AK29" s="27"/>
      <c r="AL29" s="28"/>
      <c r="AM29" s="28"/>
      <c r="AN29" s="28"/>
      <c r="AO29" s="28"/>
      <c r="AP29" s="29"/>
      <c r="AQ29" s="27"/>
      <c r="AR29" s="28"/>
      <c r="AS29" s="28"/>
      <c r="AT29" s="28"/>
      <c r="AU29" s="28"/>
      <c r="AV29" s="29"/>
      <c r="AW29" s="27"/>
      <c r="AX29" s="28"/>
      <c r="AY29" s="28"/>
      <c r="AZ29" s="28"/>
      <c r="BA29" s="28"/>
      <c r="BB29" s="29"/>
      <c r="BC29" s="27"/>
      <c r="BD29" s="28"/>
      <c r="BE29" s="28"/>
      <c r="BF29" s="28"/>
      <c r="BG29" s="28"/>
      <c r="BH29" s="29"/>
      <c r="BI29" s="27"/>
      <c r="BJ29" s="28"/>
      <c r="BK29" s="28"/>
      <c r="BL29" s="28"/>
      <c r="BM29" s="28"/>
      <c r="BN29" s="29"/>
      <c r="BO29" s="27"/>
      <c r="BP29" s="28"/>
      <c r="BQ29" s="28"/>
      <c r="BR29" s="28"/>
      <c r="BS29" s="28"/>
      <c r="BT29" s="29"/>
      <c r="BU29" s="27"/>
      <c r="BV29" s="28"/>
      <c r="BW29" s="28"/>
      <c r="BX29" s="28"/>
      <c r="BY29" s="28"/>
      <c r="BZ29" s="29"/>
      <c r="CA29" s="27"/>
      <c r="CB29" s="28"/>
      <c r="CC29" s="28"/>
      <c r="CD29" s="28"/>
      <c r="CE29" s="28"/>
      <c r="CF29" s="29"/>
      <c r="CG29" s="27">
        <v>2E-3</v>
      </c>
      <c r="CH29" s="28"/>
      <c r="CI29" s="28"/>
      <c r="CJ29" s="28"/>
      <c r="CK29" s="28"/>
      <c r="CL29" s="29"/>
      <c r="CM29" s="27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9"/>
      <c r="CY29" s="27">
        <v>2E-3</v>
      </c>
      <c r="CZ29" s="28"/>
      <c r="DA29" s="28"/>
      <c r="DB29" s="28"/>
      <c r="DC29" s="28"/>
      <c r="DD29" s="29"/>
      <c r="DE29" s="27"/>
      <c r="DF29" s="28"/>
      <c r="DG29" s="28"/>
      <c r="DH29" s="28"/>
      <c r="DI29" s="28"/>
      <c r="DJ29" s="29"/>
      <c r="DK29" s="27"/>
      <c r="DL29" s="28"/>
      <c r="DM29" s="28"/>
      <c r="DN29" s="28"/>
      <c r="DO29" s="28"/>
      <c r="DP29" s="29"/>
      <c r="DQ29" s="27"/>
      <c r="DR29" s="28"/>
      <c r="DS29" s="28"/>
      <c r="DT29" s="28"/>
      <c r="DU29" s="28"/>
      <c r="DV29" s="29"/>
      <c r="DW29" s="27"/>
      <c r="DX29" s="28"/>
      <c r="DY29" s="28"/>
      <c r="DZ29" s="28"/>
      <c r="EA29" s="28"/>
      <c r="EB29" s="29"/>
      <c r="EC29" s="27"/>
      <c r="ED29" s="28"/>
      <c r="EE29" s="28"/>
      <c r="EF29" s="28"/>
      <c r="EG29" s="28"/>
      <c r="EH29" s="29"/>
      <c r="EI29" s="201">
        <v>3.0000000000000001E-3</v>
      </c>
      <c r="EJ29" s="202"/>
      <c r="EK29" s="202"/>
      <c r="EL29" s="202"/>
      <c r="EM29" s="202"/>
      <c r="EN29" s="29"/>
      <c r="EO29" s="27"/>
      <c r="EP29" s="28"/>
      <c r="EQ29" s="28"/>
      <c r="ER29" s="28"/>
      <c r="ES29" s="28"/>
      <c r="ET29" s="29"/>
      <c r="EU29" s="27"/>
      <c r="EV29" s="28"/>
      <c r="EW29" s="28"/>
      <c r="EX29" s="28"/>
      <c r="EY29" s="28"/>
      <c r="EZ29" s="29"/>
      <c r="FA29" s="27"/>
      <c r="FB29" s="28"/>
      <c r="FC29" s="28"/>
      <c r="FD29" s="28"/>
      <c r="FE29" s="28"/>
      <c r="FF29" s="29"/>
      <c r="FG29" s="27"/>
      <c r="FH29" s="28"/>
      <c r="FI29" s="28"/>
      <c r="FJ29" s="28"/>
      <c r="FK29" s="28"/>
      <c r="FL29" s="29"/>
      <c r="FM29" s="27"/>
      <c r="FN29" s="28"/>
      <c r="FO29" s="28"/>
      <c r="FP29" s="28"/>
      <c r="FQ29" s="28"/>
      <c r="FR29" s="29"/>
      <c r="FS29" s="27"/>
      <c r="FT29" s="28"/>
      <c r="FU29" s="28"/>
      <c r="FV29" s="28"/>
      <c r="FW29" s="28"/>
      <c r="FX29" s="29"/>
      <c r="FY29" s="27"/>
      <c r="FZ29" s="28"/>
      <c r="GA29" s="28"/>
      <c r="GB29" s="28"/>
      <c r="GC29" s="28"/>
      <c r="GD29" s="29"/>
      <c r="GE29" s="27"/>
      <c r="GF29" s="28"/>
      <c r="GG29" s="28"/>
      <c r="GH29" s="28"/>
      <c r="GI29" s="28"/>
      <c r="GJ29" s="29"/>
      <c r="GK29" s="120">
        <f t="shared" ref="GK29" si="8">AK29+AQ29+AW29+BC29+BI29+BO29+BU29+CA29+CG29+CM29+CS29+CY29+DE29+DK29+DQ29+DW29+EC29+EI29+EO29+EU29+FA29+FG29+FM29+FS29+FY29+GE29</f>
        <v>7.0000000000000001E-3</v>
      </c>
      <c r="GL29" s="121"/>
      <c r="GM29" s="121"/>
      <c r="GN29" s="121"/>
      <c r="GO29" s="121"/>
      <c r="GP29" s="122"/>
      <c r="GQ29" s="114">
        <v>148</v>
      </c>
      <c r="GR29" s="115"/>
      <c r="GS29" s="115"/>
      <c r="GT29" s="115"/>
      <c r="GU29" s="115"/>
      <c r="GV29" s="116"/>
      <c r="GW29" s="126">
        <f t="shared" ref="GW29" si="9">GK29*GQ29</f>
        <v>1.036</v>
      </c>
      <c r="GX29" s="127"/>
      <c r="GY29" s="127"/>
      <c r="GZ29" s="127"/>
      <c r="HA29" s="127"/>
      <c r="HB29" s="128"/>
      <c r="HC29" s="111">
        <f t="shared" ref="HC29:HC51" si="10">GK29*HI29</f>
        <v>0.56700000000000006</v>
      </c>
      <c r="HD29" s="112"/>
      <c r="HE29" s="112"/>
      <c r="HF29" s="112"/>
      <c r="HG29" s="112"/>
      <c r="HH29" s="113"/>
      <c r="HI29" s="108">
        <f t="shared" si="7"/>
        <v>81</v>
      </c>
      <c r="HJ29" s="109"/>
      <c r="HK29" s="109"/>
      <c r="HL29" s="109"/>
      <c r="HM29" s="109"/>
      <c r="HN29" s="110"/>
      <c r="HO29" s="17"/>
      <c r="HP29" s="20"/>
      <c r="HQ29" s="20"/>
      <c r="HR29" s="20"/>
      <c r="HS29" s="20"/>
      <c r="HT29" s="18"/>
      <c r="HU29" s="123">
        <f>GQ29*HC29</f>
        <v>83.916000000000011</v>
      </c>
      <c r="HV29" s="124"/>
      <c r="HW29" s="124"/>
      <c r="HX29" s="124"/>
      <c r="HY29" s="124"/>
      <c r="HZ29" s="124"/>
      <c r="IA29" s="124"/>
      <c r="IB29" s="124"/>
      <c r="IC29" s="124"/>
      <c r="ID29" s="124"/>
      <c r="IE29" s="125"/>
      <c r="IG29" s="2">
        <f>SUM(HU28)</f>
        <v>184.68</v>
      </c>
    </row>
    <row r="30" spans="1:241" s="2" customFormat="1" ht="16.5" customHeight="1" x14ac:dyDescent="0.25">
      <c r="A30" s="21" t="s">
        <v>62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3"/>
      <c r="X30" s="24"/>
      <c r="Y30" s="25"/>
      <c r="Z30" s="25"/>
      <c r="AA30" s="25"/>
      <c r="AB30" s="25"/>
      <c r="AC30" s="26"/>
      <c r="AD30" s="27"/>
      <c r="AE30" s="28"/>
      <c r="AF30" s="28"/>
      <c r="AG30" s="28"/>
      <c r="AH30" s="28"/>
      <c r="AI30" s="28"/>
      <c r="AJ30" s="29"/>
      <c r="AK30" s="27">
        <v>0.1</v>
      </c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9"/>
      <c r="AW30" s="27"/>
      <c r="AX30" s="28"/>
      <c r="AY30" s="28"/>
      <c r="AZ30" s="28"/>
      <c r="BA30" s="28"/>
      <c r="BB30" s="29"/>
      <c r="BC30" s="27"/>
      <c r="BD30" s="28"/>
      <c r="BE30" s="28"/>
      <c r="BF30" s="28"/>
      <c r="BG30" s="28"/>
      <c r="BH30" s="29"/>
      <c r="BI30" s="27"/>
      <c r="BJ30" s="28"/>
      <c r="BK30" s="28"/>
      <c r="BL30" s="28"/>
      <c r="BM30" s="28"/>
      <c r="BN30" s="29"/>
      <c r="BO30" s="27"/>
      <c r="BP30" s="28"/>
      <c r="BQ30" s="28"/>
      <c r="BR30" s="28"/>
      <c r="BS30" s="28"/>
      <c r="BT30" s="29"/>
      <c r="BU30" s="27"/>
      <c r="BV30" s="28"/>
      <c r="BW30" s="28"/>
      <c r="BX30" s="28"/>
      <c r="BY30" s="28"/>
      <c r="BZ30" s="29"/>
      <c r="CA30" s="27"/>
      <c r="CB30" s="28"/>
      <c r="CC30" s="28"/>
      <c r="CD30" s="28"/>
      <c r="CE30" s="28"/>
      <c r="CF30" s="29"/>
      <c r="CG30" s="27"/>
      <c r="CH30" s="28"/>
      <c r="CI30" s="28"/>
      <c r="CJ30" s="28"/>
      <c r="CK30" s="28"/>
      <c r="CL30" s="29"/>
      <c r="CM30" s="27"/>
      <c r="CN30" s="28"/>
      <c r="CO30" s="28"/>
      <c r="CP30" s="28"/>
      <c r="CQ30" s="28"/>
      <c r="CR30" s="29"/>
      <c r="CS30" s="27"/>
      <c r="CT30" s="28"/>
      <c r="CU30" s="28"/>
      <c r="CV30" s="28"/>
      <c r="CW30" s="28"/>
      <c r="CX30" s="29"/>
      <c r="CY30" s="27"/>
      <c r="CZ30" s="28"/>
      <c r="DA30" s="28"/>
      <c r="DB30" s="28"/>
      <c r="DC30" s="28"/>
      <c r="DD30" s="29"/>
      <c r="DE30" s="27"/>
      <c r="DF30" s="28"/>
      <c r="DG30" s="28"/>
      <c r="DH30" s="28"/>
      <c r="DI30" s="28"/>
      <c r="DJ30" s="29"/>
      <c r="DK30" s="27"/>
      <c r="DL30" s="28"/>
      <c r="DM30" s="28"/>
      <c r="DN30" s="28"/>
      <c r="DO30" s="28"/>
      <c r="DP30" s="29"/>
      <c r="DQ30" s="27"/>
      <c r="DR30" s="28"/>
      <c r="DS30" s="28"/>
      <c r="DT30" s="28"/>
      <c r="DU30" s="28"/>
      <c r="DV30" s="29"/>
      <c r="DW30" s="27"/>
      <c r="DX30" s="28"/>
      <c r="DY30" s="28"/>
      <c r="DZ30" s="28"/>
      <c r="EA30" s="28"/>
      <c r="EB30" s="29"/>
      <c r="EC30" s="27"/>
      <c r="ED30" s="28"/>
      <c r="EE30" s="28"/>
      <c r="EF30" s="28"/>
      <c r="EG30" s="28"/>
      <c r="EH30" s="29"/>
      <c r="EI30" s="27"/>
      <c r="EJ30" s="28"/>
      <c r="EK30" s="28"/>
      <c r="EL30" s="28"/>
      <c r="EM30" s="28"/>
      <c r="EN30" s="29"/>
      <c r="EO30" s="27"/>
      <c r="EP30" s="28"/>
      <c r="EQ30" s="28"/>
      <c r="ER30" s="28"/>
      <c r="ES30" s="28"/>
      <c r="ET30" s="29"/>
      <c r="EU30" s="27"/>
      <c r="EV30" s="28"/>
      <c r="EW30" s="28"/>
      <c r="EX30" s="28"/>
      <c r="EY30" s="28"/>
      <c r="EZ30" s="29"/>
      <c r="FA30" s="27"/>
      <c r="FB30" s="28"/>
      <c r="FC30" s="28"/>
      <c r="FD30" s="28"/>
      <c r="FE30" s="28"/>
      <c r="FF30" s="29"/>
      <c r="FG30" s="27">
        <v>1.4999999999999999E-2</v>
      </c>
      <c r="FH30" s="28"/>
      <c r="FI30" s="28"/>
      <c r="FJ30" s="28"/>
      <c r="FK30" s="28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120">
        <f t="shared" si="4"/>
        <v>0.115</v>
      </c>
      <c r="GL30" s="121"/>
      <c r="GM30" s="121"/>
      <c r="GN30" s="121"/>
      <c r="GO30" s="121"/>
      <c r="GP30" s="122"/>
      <c r="GQ30" s="114">
        <v>94</v>
      </c>
      <c r="GR30" s="115"/>
      <c r="GS30" s="115"/>
      <c r="GT30" s="115"/>
      <c r="GU30" s="115"/>
      <c r="GV30" s="116"/>
      <c r="GW30" s="126">
        <f t="shared" si="5"/>
        <v>10.81</v>
      </c>
      <c r="GX30" s="127"/>
      <c r="GY30" s="127"/>
      <c r="GZ30" s="127"/>
      <c r="HA30" s="127"/>
      <c r="HB30" s="128"/>
      <c r="HC30" s="111">
        <f t="shared" si="10"/>
        <v>9.3150000000000013</v>
      </c>
      <c r="HD30" s="112"/>
      <c r="HE30" s="112"/>
      <c r="HF30" s="112"/>
      <c r="HG30" s="112"/>
      <c r="HH30" s="113"/>
      <c r="HI30" s="108">
        <f t="shared" si="7"/>
        <v>81</v>
      </c>
      <c r="HJ30" s="109"/>
      <c r="HK30" s="109"/>
      <c r="HL30" s="109"/>
      <c r="HM30" s="109"/>
      <c r="HN30" s="110"/>
      <c r="HO30" s="30"/>
      <c r="HP30" s="31"/>
      <c r="HQ30" s="31"/>
      <c r="HR30" s="31"/>
      <c r="HS30" s="31"/>
      <c r="HT30" s="32"/>
      <c r="HU30" s="123">
        <f t="shared" ref="HU30:HU51" si="11">GQ30*HC30</f>
        <v>875.61000000000013</v>
      </c>
      <c r="HV30" s="124"/>
      <c r="HW30" s="124"/>
      <c r="HX30" s="124"/>
      <c r="HY30" s="124"/>
      <c r="HZ30" s="124"/>
      <c r="IA30" s="124"/>
      <c r="IB30" s="124"/>
      <c r="IC30" s="124"/>
      <c r="ID30" s="124"/>
      <c r="IE30" s="125"/>
      <c r="IF30" s="2">
        <f t="shared" ref="IF30:IF51" si="12">SUM(HU30)</f>
        <v>875.61000000000013</v>
      </c>
    </row>
    <row r="31" spans="1:241" s="2" customFormat="1" ht="18" customHeight="1" x14ac:dyDescent="0.25">
      <c r="A31" s="21" t="s">
        <v>63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3"/>
      <c r="X31" s="24"/>
      <c r="Y31" s="25"/>
      <c r="Z31" s="25"/>
      <c r="AA31" s="25"/>
      <c r="AB31" s="25"/>
      <c r="AC31" s="26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27"/>
      <c r="AR31" s="28"/>
      <c r="AS31" s="28"/>
      <c r="AT31" s="28"/>
      <c r="AU31" s="28"/>
      <c r="AV31" s="29"/>
      <c r="AW31" s="27"/>
      <c r="AX31" s="28"/>
      <c r="AY31" s="28"/>
      <c r="AZ31" s="28"/>
      <c r="BA31" s="28"/>
      <c r="BB31" s="29"/>
      <c r="BC31" s="27"/>
      <c r="BD31" s="28"/>
      <c r="BE31" s="28"/>
      <c r="BF31" s="28"/>
      <c r="BG31" s="28"/>
      <c r="BH31" s="29"/>
      <c r="BI31" s="27"/>
      <c r="BJ31" s="28"/>
      <c r="BK31" s="28"/>
      <c r="BL31" s="28"/>
      <c r="BM31" s="28"/>
      <c r="BN31" s="29"/>
      <c r="BO31" s="27"/>
      <c r="BP31" s="28"/>
      <c r="BQ31" s="28"/>
      <c r="BR31" s="28"/>
      <c r="BS31" s="28"/>
      <c r="BT31" s="29"/>
      <c r="BU31" s="27"/>
      <c r="BV31" s="28"/>
      <c r="BW31" s="28"/>
      <c r="BX31" s="28"/>
      <c r="BY31" s="28"/>
      <c r="BZ31" s="29"/>
      <c r="CA31" s="27"/>
      <c r="CB31" s="28"/>
      <c r="CC31" s="28"/>
      <c r="CD31" s="28"/>
      <c r="CE31" s="28"/>
      <c r="CF31" s="29"/>
      <c r="CG31" s="27">
        <v>4.0000000000000001E-3</v>
      </c>
      <c r="CH31" s="28"/>
      <c r="CI31" s="28"/>
      <c r="CJ31" s="28"/>
      <c r="CK31" s="28"/>
      <c r="CL31" s="29"/>
      <c r="CM31" s="27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9"/>
      <c r="CY31" s="27">
        <v>4.0000000000000001E-3</v>
      </c>
      <c r="CZ31" s="28"/>
      <c r="DA31" s="28"/>
      <c r="DB31" s="28"/>
      <c r="DC31" s="28"/>
      <c r="DD31" s="29"/>
      <c r="DE31" s="27"/>
      <c r="DF31" s="28"/>
      <c r="DG31" s="28"/>
      <c r="DH31" s="28"/>
      <c r="DI31" s="28"/>
      <c r="DJ31" s="29"/>
      <c r="DK31" s="27"/>
      <c r="DL31" s="28"/>
      <c r="DM31" s="28"/>
      <c r="DN31" s="28"/>
      <c r="DO31" s="28"/>
      <c r="DP31" s="29"/>
      <c r="DQ31" s="27"/>
      <c r="DR31" s="28"/>
      <c r="DS31" s="28"/>
      <c r="DT31" s="28"/>
      <c r="DU31" s="28"/>
      <c r="DV31" s="29"/>
      <c r="DW31" s="27"/>
      <c r="DX31" s="28"/>
      <c r="DY31" s="28"/>
      <c r="DZ31" s="28"/>
      <c r="EA31" s="28"/>
      <c r="EB31" s="29"/>
      <c r="EC31" s="27"/>
      <c r="ED31" s="28"/>
      <c r="EE31" s="28"/>
      <c r="EF31" s="28"/>
      <c r="EG31" s="28"/>
      <c r="EH31" s="29"/>
      <c r="EI31" s="27">
        <v>4.0000000000000001E-3</v>
      </c>
      <c r="EJ31" s="28"/>
      <c r="EK31" s="28"/>
      <c r="EL31" s="28"/>
      <c r="EM31" s="28"/>
      <c r="EN31" s="29"/>
      <c r="EO31" s="27"/>
      <c r="EP31" s="28"/>
      <c r="EQ31" s="28"/>
      <c r="ER31" s="28"/>
      <c r="ES31" s="28"/>
      <c r="ET31" s="29"/>
      <c r="EU31" s="27"/>
      <c r="EV31" s="28"/>
      <c r="EW31" s="28"/>
      <c r="EX31" s="28"/>
      <c r="EY31" s="28"/>
      <c r="EZ31" s="29"/>
      <c r="FA31" s="27"/>
      <c r="FB31" s="28"/>
      <c r="FC31" s="28"/>
      <c r="FD31" s="28"/>
      <c r="FE31" s="28"/>
      <c r="FF31" s="29"/>
      <c r="FG31" s="27"/>
      <c r="FH31" s="28"/>
      <c r="FI31" s="28"/>
      <c r="FJ31" s="28"/>
      <c r="FK31" s="28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120">
        <f t="shared" si="4"/>
        <v>1.2E-2</v>
      </c>
      <c r="GL31" s="121"/>
      <c r="GM31" s="121"/>
      <c r="GN31" s="121"/>
      <c r="GO31" s="121"/>
      <c r="GP31" s="122"/>
      <c r="GQ31" s="114">
        <v>228</v>
      </c>
      <c r="GR31" s="115"/>
      <c r="GS31" s="115"/>
      <c r="GT31" s="115"/>
      <c r="GU31" s="115"/>
      <c r="GV31" s="116"/>
      <c r="GW31" s="126">
        <f t="shared" si="5"/>
        <v>2.7360000000000002</v>
      </c>
      <c r="GX31" s="127"/>
      <c r="GY31" s="127"/>
      <c r="GZ31" s="127"/>
      <c r="HA31" s="127"/>
      <c r="HB31" s="128"/>
      <c r="HC31" s="111">
        <f t="shared" si="10"/>
        <v>0.97199999999999998</v>
      </c>
      <c r="HD31" s="112"/>
      <c r="HE31" s="112"/>
      <c r="HF31" s="112"/>
      <c r="HG31" s="112"/>
      <c r="HH31" s="113"/>
      <c r="HI31" s="108">
        <f t="shared" si="7"/>
        <v>81</v>
      </c>
      <c r="HJ31" s="109"/>
      <c r="HK31" s="109"/>
      <c r="HL31" s="109"/>
      <c r="HM31" s="109"/>
      <c r="HN31" s="110"/>
      <c r="HO31" s="30"/>
      <c r="HP31" s="31"/>
      <c r="HQ31" s="31"/>
      <c r="HR31" s="31"/>
      <c r="HS31" s="31"/>
      <c r="HT31" s="32"/>
      <c r="HU31" s="123">
        <f t="shared" si="11"/>
        <v>221.61599999999999</v>
      </c>
      <c r="HV31" s="124"/>
      <c r="HW31" s="124"/>
      <c r="HX31" s="124"/>
      <c r="HY31" s="124"/>
      <c r="HZ31" s="124"/>
      <c r="IA31" s="124"/>
      <c r="IB31" s="124"/>
      <c r="IC31" s="124"/>
      <c r="ID31" s="124"/>
      <c r="IE31" s="125"/>
      <c r="IF31" s="2">
        <f t="shared" si="12"/>
        <v>221.61599999999999</v>
      </c>
    </row>
    <row r="32" spans="1:241" s="2" customFormat="1" ht="16.5" customHeight="1" x14ac:dyDescent="0.25">
      <c r="A32" s="21" t="s">
        <v>64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3"/>
      <c r="X32" s="24"/>
      <c r="Y32" s="25"/>
      <c r="Z32" s="25"/>
      <c r="AA32" s="25"/>
      <c r="AB32" s="25"/>
      <c r="AC32" s="26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/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/>
      <c r="DF32" s="28"/>
      <c r="DG32" s="28"/>
      <c r="DH32" s="28"/>
      <c r="DI32" s="28"/>
      <c r="DJ32" s="29"/>
      <c r="DK32" s="27">
        <v>5.0000000000000002E-5</v>
      </c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/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27"/>
      <c r="FH32" s="28"/>
      <c r="FI32" s="28"/>
      <c r="FJ32" s="28"/>
      <c r="FK32" s="28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120">
        <f t="shared" si="4"/>
        <v>5.0000000000000002E-5</v>
      </c>
      <c r="GL32" s="121"/>
      <c r="GM32" s="121"/>
      <c r="GN32" s="121"/>
      <c r="GO32" s="121"/>
      <c r="GP32" s="122"/>
      <c r="GQ32" s="114">
        <v>3400</v>
      </c>
      <c r="GR32" s="115"/>
      <c r="GS32" s="115"/>
      <c r="GT32" s="115"/>
      <c r="GU32" s="115"/>
      <c r="GV32" s="116"/>
      <c r="GW32" s="126">
        <f t="shared" si="5"/>
        <v>0.17</v>
      </c>
      <c r="GX32" s="127"/>
      <c r="GY32" s="127"/>
      <c r="GZ32" s="127"/>
      <c r="HA32" s="127"/>
      <c r="HB32" s="128"/>
      <c r="HC32" s="111">
        <f t="shared" si="10"/>
        <v>4.0499999999999998E-3</v>
      </c>
      <c r="HD32" s="112"/>
      <c r="HE32" s="112"/>
      <c r="HF32" s="112"/>
      <c r="HG32" s="112"/>
      <c r="HH32" s="113"/>
      <c r="HI32" s="108">
        <f t="shared" si="7"/>
        <v>81</v>
      </c>
      <c r="HJ32" s="109"/>
      <c r="HK32" s="109"/>
      <c r="HL32" s="109"/>
      <c r="HM32" s="109"/>
      <c r="HN32" s="110"/>
      <c r="HO32" s="30"/>
      <c r="HP32" s="31"/>
      <c r="HQ32" s="31"/>
      <c r="HR32" s="31"/>
      <c r="HS32" s="31"/>
      <c r="HT32" s="32"/>
      <c r="HU32" s="123">
        <f t="shared" si="11"/>
        <v>13.77</v>
      </c>
      <c r="HV32" s="124"/>
      <c r="HW32" s="124"/>
      <c r="HX32" s="124"/>
      <c r="HY32" s="124"/>
      <c r="HZ32" s="124"/>
      <c r="IA32" s="124"/>
      <c r="IB32" s="124"/>
      <c r="IC32" s="124"/>
      <c r="ID32" s="124"/>
      <c r="IE32" s="125"/>
      <c r="IF32" s="2">
        <f t="shared" si="12"/>
        <v>13.77</v>
      </c>
    </row>
    <row r="33" spans="1:240" s="2" customFormat="1" ht="16.5" customHeight="1" x14ac:dyDescent="0.25">
      <c r="A33" s="21" t="s">
        <v>65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3"/>
      <c r="X33" s="24"/>
      <c r="Y33" s="25"/>
      <c r="Z33" s="25"/>
      <c r="AA33" s="25"/>
      <c r="AB33" s="25"/>
      <c r="AC33" s="26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>
        <v>3.4000000000000002E-2</v>
      </c>
      <c r="CH33" s="28"/>
      <c r="CI33" s="28"/>
      <c r="CJ33" s="28"/>
      <c r="CK33" s="28"/>
      <c r="CL33" s="29"/>
      <c r="CM33" s="27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>
        <v>0.15</v>
      </c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120">
        <f t="shared" si="4"/>
        <v>0.184</v>
      </c>
      <c r="GL33" s="121"/>
      <c r="GM33" s="121"/>
      <c r="GN33" s="121"/>
      <c r="GO33" s="121"/>
      <c r="GP33" s="122"/>
      <c r="GQ33" s="114">
        <v>55</v>
      </c>
      <c r="GR33" s="115"/>
      <c r="GS33" s="115"/>
      <c r="GT33" s="115"/>
      <c r="GU33" s="115"/>
      <c r="GV33" s="116"/>
      <c r="GW33" s="126">
        <f t="shared" si="5"/>
        <v>10.119999999999999</v>
      </c>
      <c r="GX33" s="127"/>
      <c r="GY33" s="127"/>
      <c r="GZ33" s="127"/>
      <c r="HA33" s="127"/>
      <c r="HB33" s="128"/>
      <c r="HC33" s="111">
        <f t="shared" si="10"/>
        <v>14.904</v>
      </c>
      <c r="HD33" s="112"/>
      <c r="HE33" s="112"/>
      <c r="HF33" s="112"/>
      <c r="HG33" s="112"/>
      <c r="HH33" s="113"/>
      <c r="HI33" s="108">
        <f t="shared" si="7"/>
        <v>81</v>
      </c>
      <c r="HJ33" s="109"/>
      <c r="HK33" s="109"/>
      <c r="HL33" s="109"/>
      <c r="HM33" s="109"/>
      <c r="HN33" s="110"/>
      <c r="HO33" s="30"/>
      <c r="HP33" s="31"/>
      <c r="HQ33" s="31"/>
      <c r="HR33" s="31"/>
      <c r="HS33" s="31"/>
      <c r="HT33" s="32"/>
      <c r="HU33" s="123">
        <f t="shared" si="11"/>
        <v>819.72</v>
      </c>
      <c r="HV33" s="124"/>
      <c r="HW33" s="124"/>
      <c r="HX33" s="124"/>
      <c r="HY33" s="124"/>
      <c r="HZ33" s="124"/>
      <c r="IA33" s="124"/>
      <c r="IB33" s="124"/>
      <c r="IC33" s="124"/>
      <c r="ID33" s="124"/>
      <c r="IE33" s="125"/>
      <c r="IF33" s="2">
        <f t="shared" si="12"/>
        <v>819.72</v>
      </c>
    </row>
    <row r="34" spans="1:240" s="2" customFormat="1" ht="16.5" customHeight="1" x14ac:dyDescent="0.25">
      <c r="A34" s="21" t="s">
        <v>86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3"/>
      <c r="X34" s="24"/>
      <c r="Y34" s="25"/>
      <c r="Z34" s="25"/>
      <c r="AA34" s="25"/>
      <c r="AB34" s="25"/>
      <c r="AC34" s="26"/>
      <c r="AD34" s="27"/>
      <c r="AE34" s="28"/>
      <c r="AF34" s="28"/>
      <c r="AG34" s="28"/>
      <c r="AH34" s="28"/>
      <c r="AI34" s="28"/>
      <c r="AJ34" s="29"/>
      <c r="AK34" s="27">
        <v>0.03</v>
      </c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/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120">
        <f t="shared" si="4"/>
        <v>0.03</v>
      </c>
      <c r="GL34" s="121"/>
      <c r="GM34" s="121"/>
      <c r="GN34" s="121"/>
      <c r="GO34" s="121"/>
      <c r="GP34" s="122"/>
      <c r="GQ34" s="114">
        <v>77</v>
      </c>
      <c r="GR34" s="115"/>
      <c r="GS34" s="115"/>
      <c r="GT34" s="115"/>
      <c r="GU34" s="115"/>
      <c r="GV34" s="116"/>
      <c r="GW34" s="126">
        <f t="shared" si="5"/>
        <v>2.31</v>
      </c>
      <c r="GX34" s="127"/>
      <c r="GY34" s="127"/>
      <c r="GZ34" s="127"/>
      <c r="HA34" s="127"/>
      <c r="HB34" s="128"/>
      <c r="HC34" s="111">
        <f t="shared" si="10"/>
        <v>2.4299999999999997</v>
      </c>
      <c r="HD34" s="112"/>
      <c r="HE34" s="112"/>
      <c r="HF34" s="112"/>
      <c r="HG34" s="112"/>
      <c r="HH34" s="113"/>
      <c r="HI34" s="108">
        <f t="shared" si="7"/>
        <v>81</v>
      </c>
      <c r="HJ34" s="109"/>
      <c r="HK34" s="109"/>
      <c r="HL34" s="109"/>
      <c r="HM34" s="109"/>
      <c r="HN34" s="110"/>
      <c r="HO34" s="30"/>
      <c r="HP34" s="31"/>
      <c r="HQ34" s="31"/>
      <c r="HR34" s="31"/>
      <c r="HS34" s="31"/>
      <c r="HT34" s="32"/>
      <c r="HU34" s="123">
        <f t="shared" si="11"/>
        <v>187.10999999999999</v>
      </c>
      <c r="HV34" s="124"/>
      <c r="HW34" s="124"/>
      <c r="HX34" s="124"/>
      <c r="HY34" s="124"/>
      <c r="HZ34" s="124"/>
      <c r="IA34" s="124"/>
      <c r="IB34" s="124"/>
      <c r="IC34" s="124"/>
      <c r="ID34" s="124"/>
      <c r="IE34" s="125"/>
      <c r="IF34" s="2">
        <f t="shared" si="12"/>
        <v>187.10999999999999</v>
      </c>
    </row>
    <row r="35" spans="1:240" s="2" customFormat="1" ht="16.5" customHeight="1" x14ac:dyDescent="0.25">
      <c r="A35" s="21" t="s">
        <v>66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3"/>
      <c r="X35" s="24"/>
      <c r="Y35" s="25"/>
      <c r="Z35" s="25"/>
      <c r="AA35" s="25"/>
      <c r="AB35" s="25"/>
      <c r="AC35" s="26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6.0000000000000001E-3</v>
      </c>
      <c r="CH35" s="28"/>
      <c r="CI35" s="28"/>
      <c r="CJ35" s="28"/>
      <c r="CK35" s="28"/>
      <c r="CL35" s="29"/>
      <c r="CM35" s="27">
        <v>5.0000000000000001E-3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>
        <v>2E-3</v>
      </c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>
        <v>4.0000000000000001E-3</v>
      </c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27"/>
      <c r="FH35" s="28"/>
      <c r="FI35" s="28"/>
      <c r="FJ35" s="28"/>
      <c r="FK35" s="28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120">
        <f t="shared" si="4"/>
        <v>1.7000000000000001E-2</v>
      </c>
      <c r="GL35" s="121"/>
      <c r="GM35" s="121"/>
      <c r="GN35" s="121"/>
      <c r="GO35" s="121"/>
      <c r="GP35" s="122"/>
      <c r="GQ35" s="114">
        <v>45</v>
      </c>
      <c r="GR35" s="115"/>
      <c r="GS35" s="115"/>
      <c r="GT35" s="115"/>
      <c r="GU35" s="115"/>
      <c r="GV35" s="116"/>
      <c r="GW35" s="126">
        <f t="shared" si="5"/>
        <v>0.76500000000000001</v>
      </c>
      <c r="GX35" s="127"/>
      <c r="GY35" s="127"/>
      <c r="GZ35" s="127"/>
      <c r="HA35" s="127"/>
      <c r="HB35" s="128"/>
      <c r="HC35" s="111">
        <f t="shared" si="10"/>
        <v>1.377</v>
      </c>
      <c r="HD35" s="112"/>
      <c r="HE35" s="112"/>
      <c r="HF35" s="112"/>
      <c r="HG35" s="112"/>
      <c r="HH35" s="113"/>
      <c r="HI35" s="108">
        <f t="shared" si="7"/>
        <v>81</v>
      </c>
      <c r="HJ35" s="109"/>
      <c r="HK35" s="109"/>
      <c r="HL35" s="109"/>
      <c r="HM35" s="109"/>
      <c r="HN35" s="110"/>
      <c r="HO35" s="30"/>
      <c r="HP35" s="31"/>
      <c r="HQ35" s="31"/>
      <c r="HR35" s="31"/>
      <c r="HS35" s="31"/>
      <c r="HT35" s="32"/>
      <c r="HU35" s="117">
        <f t="shared" si="11"/>
        <v>61.965000000000003</v>
      </c>
      <c r="HV35" s="118"/>
      <c r="HW35" s="118"/>
      <c r="HX35" s="118"/>
      <c r="HY35" s="118"/>
      <c r="HZ35" s="118"/>
      <c r="IA35" s="118"/>
      <c r="IB35" s="118"/>
      <c r="IC35" s="118"/>
      <c r="ID35" s="118"/>
      <c r="IE35" s="119"/>
      <c r="IF35" s="2">
        <f t="shared" si="12"/>
        <v>61.965000000000003</v>
      </c>
    </row>
    <row r="36" spans="1:240" s="2" customFormat="1" ht="16.5" customHeight="1" x14ac:dyDescent="0.25">
      <c r="A36" s="21" t="s">
        <v>94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3"/>
      <c r="X36" s="24"/>
      <c r="Y36" s="25"/>
      <c r="Z36" s="25"/>
      <c r="AA36" s="25"/>
      <c r="AB36" s="25"/>
      <c r="AC36" s="26"/>
      <c r="AD36" s="27"/>
      <c r="AE36" s="28"/>
      <c r="AF36" s="28"/>
      <c r="AG36" s="28"/>
      <c r="AH36" s="28"/>
      <c r="AI36" s="28"/>
      <c r="AJ36" s="29"/>
      <c r="AK36" s="27"/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>
        <v>5.0000000000000001E-4</v>
      </c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/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27"/>
      <c r="FH36" s="28"/>
      <c r="FI36" s="28"/>
      <c r="FJ36" s="28"/>
      <c r="FK36" s="28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120">
        <f t="shared" si="4"/>
        <v>5.0000000000000001E-4</v>
      </c>
      <c r="GL36" s="121"/>
      <c r="GM36" s="121"/>
      <c r="GN36" s="121"/>
      <c r="GO36" s="121"/>
      <c r="GP36" s="122"/>
      <c r="GQ36" s="114">
        <v>310</v>
      </c>
      <c r="GR36" s="115"/>
      <c r="GS36" s="115"/>
      <c r="GT36" s="115"/>
      <c r="GU36" s="115"/>
      <c r="GV36" s="116"/>
      <c r="GW36" s="126">
        <f t="shared" si="5"/>
        <v>0.155</v>
      </c>
      <c r="GX36" s="127"/>
      <c r="GY36" s="127"/>
      <c r="GZ36" s="127"/>
      <c r="HA36" s="127"/>
      <c r="HB36" s="128"/>
      <c r="HC36" s="111">
        <f t="shared" si="10"/>
        <v>4.0500000000000001E-2</v>
      </c>
      <c r="HD36" s="112"/>
      <c r="HE36" s="112"/>
      <c r="HF36" s="112"/>
      <c r="HG36" s="112"/>
      <c r="HH36" s="113"/>
      <c r="HI36" s="108">
        <f t="shared" si="7"/>
        <v>81</v>
      </c>
      <c r="HJ36" s="109"/>
      <c r="HK36" s="109"/>
      <c r="HL36" s="109"/>
      <c r="HM36" s="109"/>
      <c r="HN36" s="110"/>
      <c r="HO36" s="30"/>
      <c r="HP36" s="31"/>
      <c r="HQ36" s="31"/>
      <c r="HR36" s="31"/>
      <c r="HS36" s="31"/>
      <c r="HT36" s="32"/>
      <c r="HU36" s="117">
        <f t="shared" si="11"/>
        <v>12.555</v>
      </c>
      <c r="HV36" s="118"/>
      <c r="HW36" s="118"/>
      <c r="HX36" s="118"/>
      <c r="HY36" s="118"/>
      <c r="HZ36" s="118"/>
      <c r="IA36" s="118"/>
      <c r="IB36" s="118"/>
      <c r="IC36" s="118"/>
      <c r="ID36" s="118"/>
      <c r="IE36" s="119"/>
      <c r="IF36" s="2">
        <f t="shared" si="12"/>
        <v>12.555</v>
      </c>
    </row>
    <row r="37" spans="1:240" s="2" customFormat="1" ht="16.5" customHeight="1" x14ac:dyDescent="0.25">
      <c r="A37" s="21" t="s">
        <v>67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3"/>
      <c r="X37" s="24"/>
      <c r="Y37" s="25"/>
      <c r="Z37" s="25"/>
      <c r="AA37" s="25"/>
      <c r="AB37" s="25"/>
      <c r="AC37" s="26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>
        <v>2E-3</v>
      </c>
      <c r="CH37" s="28"/>
      <c r="CI37" s="28"/>
      <c r="CJ37" s="28"/>
      <c r="CK37" s="28"/>
      <c r="CL37" s="29"/>
      <c r="CM37" s="27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>
        <v>1E-3</v>
      </c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>
        <v>2E-3</v>
      </c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3.0000000000000001E-3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27">
        <v>1E-3</v>
      </c>
      <c r="FH37" s="28"/>
      <c r="FI37" s="28"/>
      <c r="FJ37" s="28"/>
      <c r="FK37" s="28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120">
        <f t="shared" si="4"/>
        <v>9.0000000000000011E-3</v>
      </c>
      <c r="GL37" s="121"/>
      <c r="GM37" s="121"/>
      <c r="GN37" s="121"/>
      <c r="GO37" s="121"/>
      <c r="GP37" s="122"/>
      <c r="GQ37" s="114">
        <v>164</v>
      </c>
      <c r="GR37" s="115"/>
      <c r="GS37" s="115"/>
      <c r="GT37" s="115"/>
      <c r="GU37" s="115"/>
      <c r="GV37" s="116"/>
      <c r="GW37" s="126">
        <f t="shared" si="5"/>
        <v>1.4760000000000002</v>
      </c>
      <c r="GX37" s="127"/>
      <c r="GY37" s="127"/>
      <c r="GZ37" s="127"/>
      <c r="HA37" s="127"/>
      <c r="HB37" s="128"/>
      <c r="HC37" s="111">
        <f t="shared" si="10"/>
        <v>0.72900000000000009</v>
      </c>
      <c r="HD37" s="112"/>
      <c r="HE37" s="112"/>
      <c r="HF37" s="112"/>
      <c r="HG37" s="112"/>
      <c r="HH37" s="113"/>
      <c r="HI37" s="108">
        <f t="shared" si="7"/>
        <v>81</v>
      </c>
      <c r="HJ37" s="109"/>
      <c r="HK37" s="109"/>
      <c r="HL37" s="109"/>
      <c r="HM37" s="109"/>
      <c r="HN37" s="110"/>
      <c r="HO37" s="30"/>
      <c r="HP37" s="31"/>
      <c r="HQ37" s="31"/>
      <c r="HR37" s="31"/>
      <c r="HS37" s="31"/>
      <c r="HT37" s="32"/>
      <c r="HU37" s="117">
        <f t="shared" si="11"/>
        <v>119.55600000000001</v>
      </c>
      <c r="HV37" s="118"/>
      <c r="HW37" s="118"/>
      <c r="HX37" s="118"/>
      <c r="HY37" s="118"/>
      <c r="HZ37" s="118"/>
      <c r="IA37" s="118"/>
      <c r="IB37" s="118"/>
      <c r="IC37" s="118"/>
      <c r="ID37" s="118"/>
      <c r="IE37" s="119"/>
      <c r="IF37" s="2">
        <f t="shared" si="12"/>
        <v>119.55600000000001</v>
      </c>
    </row>
    <row r="38" spans="1:240" s="2" customFormat="1" ht="16.5" customHeight="1" x14ac:dyDescent="0.25">
      <c r="A38" s="21" t="s">
        <v>69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3"/>
      <c r="X38" s="24"/>
      <c r="Y38" s="25"/>
      <c r="Z38" s="25"/>
      <c r="AA38" s="25"/>
      <c r="AB38" s="25"/>
      <c r="AC38" s="26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/>
      <c r="CH38" s="28"/>
      <c r="CI38" s="28"/>
      <c r="CJ38" s="28"/>
      <c r="CK38" s="28"/>
      <c r="CL38" s="29"/>
      <c r="CM38" s="27"/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2E-3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2E-3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27">
        <v>2.9000000000000001E-2</v>
      </c>
      <c r="FH38" s="28"/>
      <c r="FI38" s="28"/>
      <c r="FJ38" s="28"/>
      <c r="FK38" s="28"/>
      <c r="FL38" s="29"/>
      <c r="FM38" s="27"/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120">
        <f t="shared" si="4"/>
        <v>3.3000000000000002E-2</v>
      </c>
      <c r="GL38" s="121"/>
      <c r="GM38" s="121"/>
      <c r="GN38" s="121"/>
      <c r="GO38" s="121"/>
      <c r="GP38" s="122"/>
      <c r="GQ38" s="114">
        <v>42</v>
      </c>
      <c r="GR38" s="115"/>
      <c r="GS38" s="115"/>
      <c r="GT38" s="115"/>
      <c r="GU38" s="115"/>
      <c r="GV38" s="116"/>
      <c r="GW38" s="126">
        <f t="shared" si="5"/>
        <v>1.3860000000000001</v>
      </c>
      <c r="GX38" s="127"/>
      <c r="GY38" s="127"/>
      <c r="GZ38" s="127"/>
      <c r="HA38" s="127"/>
      <c r="HB38" s="128"/>
      <c r="HC38" s="111">
        <f t="shared" si="10"/>
        <v>2.673</v>
      </c>
      <c r="HD38" s="112"/>
      <c r="HE38" s="112"/>
      <c r="HF38" s="112"/>
      <c r="HG38" s="112"/>
      <c r="HH38" s="113"/>
      <c r="HI38" s="108">
        <f t="shared" si="7"/>
        <v>81</v>
      </c>
      <c r="HJ38" s="109"/>
      <c r="HK38" s="109"/>
      <c r="HL38" s="109"/>
      <c r="HM38" s="109"/>
      <c r="HN38" s="110"/>
      <c r="HO38" s="30"/>
      <c r="HP38" s="31"/>
      <c r="HQ38" s="31"/>
      <c r="HR38" s="31"/>
      <c r="HS38" s="31"/>
      <c r="HT38" s="32"/>
      <c r="HU38" s="117">
        <f t="shared" si="11"/>
        <v>112.26600000000001</v>
      </c>
      <c r="HV38" s="118"/>
      <c r="HW38" s="118"/>
      <c r="HX38" s="118"/>
      <c r="HY38" s="118"/>
      <c r="HZ38" s="118"/>
      <c r="IA38" s="118"/>
      <c r="IB38" s="118"/>
      <c r="IC38" s="118"/>
      <c r="ID38" s="118"/>
      <c r="IE38" s="119"/>
      <c r="IF38" s="2">
        <f t="shared" si="12"/>
        <v>112.26600000000001</v>
      </c>
    </row>
    <row r="39" spans="1:240" s="2" customFormat="1" ht="16.5" customHeight="1" x14ac:dyDescent="0.25">
      <c r="A39" s="21" t="s">
        <v>95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3"/>
      <c r="X39" s="24"/>
      <c r="Y39" s="25"/>
      <c r="Z39" s="25"/>
      <c r="AA39" s="25"/>
      <c r="AB39" s="25"/>
      <c r="AC39" s="26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>
        <v>4.4999999999999998E-2</v>
      </c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27"/>
      <c r="FH39" s="28"/>
      <c r="FI39" s="28"/>
      <c r="FJ39" s="28"/>
      <c r="FK39" s="28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120">
        <f t="shared" si="4"/>
        <v>4.4999999999999998E-2</v>
      </c>
      <c r="GL39" s="121"/>
      <c r="GM39" s="121"/>
      <c r="GN39" s="121"/>
      <c r="GO39" s="121"/>
      <c r="GP39" s="122"/>
      <c r="GQ39" s="114">
        <v>650</v>
      </c>
      <c r="GR39" s="115"/>
      <c r="GS39" s="115"/>
      <c r="GT39" s="115"/>
      <c r="GU39" s="115"/>
      <c r="GV39" s="116"/>
      <c r="GW39" s="126">
        <f t="shared" si="5"/>
        <v>29.25</v>
      </c>
      <c r="GX39" s="127"/>
      <c r="GY39" s="127"/>
      <c r="GZ39" s="127"/>
      <c r="HA39" s="127"/>
      <c r="HB39" s="128"/>
      <c r="HC39" s="111">
        <f t="shared" si="10"/>
        <v>3.645</v>
      </c>
      <c r="HD39" s="112"/>
      <c r="HE39" s="112"/>
      <c r="HF39" s="112"/>
      <c r="HG39" s="112"/>
      <c r="HH39" s="113"/>
      <c r="HI39" s="108">
        <f t="shared" ref="HI39:HI51" si="13">$BI$16</f>
        <v>81</v>
      </c>
      <c r="HJ39" s="109"/>
      <c r="HK39" s="109"/>
      <c r="HL39" s="109"/>
      <c r="HM39" s="109"/>
      <c r="HN39" s="110"/>
      <c r="HO39" s="30"/>
      <c r="HP39" s="31"/>
      <c r="HQ39" s="31"/>
      <c r="HR39" s="31"/>
      <c r="HS39" s="31"/>
      <c r="HT39" s="32"/>
      <c r="HU39" s="117">
        <f t="shared" si="11"/>
        <v>2369.25</v>
      </c>
      <c r="HV39" s="118"/>
      <c r="HW39" s="118"/>
      <c r="HX39" s="118"/>
      <c r="HY39" s="118"/>
      <c r="HZ39" s="118"/>
      <c r="IA39" s="118"/>
      <c r="IB39" s="118"/>
      <c r="IC39" s="118"/>
      <c r="ID39" s="118"/>
      <c r="IE39" s="119"/>
      <c r="IF39" s="2">
        <f t="shared" si="12"/>
        <v>2369.25</v>
      </c>
    </row>
    <row r="40" spans="1:240" s="2" customFormat="1" ht="16.5" customHeight="1" x14ac:dyDescent="0.25">
      <c r="A40" s="21" t="s">
        <v>70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3"/>
      <c r="X40" s="24"/>
      <c r="Y40" s="25"/>
      <c r="Z40" s="25"/>
      <c r="AA40" s="25"/>
      <c r="AB40" s="25"/>
      <c r="AC40" s="26"/>
      <c r="AD40" s="27"/>
      <c r="AE40" s="28"/>
      <c r="AF40" s="28"/>
      <c r="AG40" s="28"/>
      <c r="AH40" s="28"/>
      <c r="AI40" s="28"/>
      <c r="AJ40" s="29"/>
      <c r="AK40" s="27">
        <v>3.0000000000000001E-3</v>
      </c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>
        <v>8.0000000000000002E-3</v>
      </c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/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>
        <v>8.0000000000000002E-3</v>
      </c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27">
        <v>2E-3</v>
      </c>
      <c r="FH40" s="28"/>
      <c r="FI40" s="28"/>
      <c r="FJ40" s="28"/>
      <c r="FK40" s="28"/>
      <c r="FL40" s="29"/>
      <c r="FM40" s="27"/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120">
        <f t="shared" si="4"/>
        <v>2.0999999999999998E-2</v>
      </c>
      <c r="GL40" s="121"/>
      <c r="GM40" s="121"/>
      <c r="GN40" s="121"/>
      <c r="GO40" s="121"/>
      <c r="GP40" s="122"/>
      <c r="GQ40" s="114">
        <v>98</v>
      </c>
      <c r="GR40" s="115"/>
      <c r="GS40" s="115"/>
      <c r="GT40" s="115"/>
      <c r="GU40" s="115"/>
      <c r="GV40" s="116"/>
      <c r="GW40" s="126">
        <f t="shared" si="5"/>
        <v>2.0579999999999998</v>
      </c>
      <c r="GX40" s="127"/>
      <c r="GY40" s="127"/>
      <c r="GZ40" s="127"/>
      <c r="HA40" s="127"/>
      <c r="HB40" s="128"/>
      <c r="HC40" s="111">
        <f t="shared" si="10"/>
        <v>1.7009999999999998</v>
      </c>
      <c r="HD40" s="112"/>
      <c r="HE40" s="112"/>
      <c r="HF40" s="112"/>
      <c r="HG40" s="112"/>
      <c r="HH40" s="113"/>
      <c r="HI40" s="108">
        <f t="shared" si="13"/>
        <v>81</v>
      </c>
      <c r="HJ40" s="109"/>
      <c r="HK40" s="109"/>
      <c r="HL40" s="109"/>
      <c r="HM40" s="109"/>
      <c r="HN40" s="110"/>
      <c r="HO40" s="30"/>
      <c r="HP40" s="31"/>
      <c r="HQ40" s="31"/>
      <c r="HR40" s="31"/>
      <c r="HS40" s="31"/>
      <c r="HT40" s="32"/>
      <c r="HU40" s="117">
        <f t="shared" si="11"/>
        <v>166.69799999999998</v>
      </c>
      <c r="HV40" s="118"/>
      <c r="HW40" s="118"/>
      <c r="HX40" s="118"/>
      <c r="HY40" s="118"/>
      <c r="HZ40" s="118"/>
      <c r="IA40" s="118"/>
      <c r="IB40" s="118"/>
      <c r="IC40" s="118"/>
      <c r="ID40" s="118"/>
      <c r="IE40" s="119"/>
      <c r="IF40" s="2">
        <f t="shared" si="12"/>
        <v>166.69799999999998</v>
      </c>
    </row>
    <row r="41" spans="1:240" s="2" customFormat="1" ht="16.5" customHeight="1" x14ac:dyDescent="0.25">
      <c r="A41" s="21" t="s">
        <v>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3"/>
      <c r="X41" s="24"/>
      <c r="Y41" s="25"/>
      <c r="Z41" s="25"/>
      <c r="AA41" s="25"/>
      <c r="AB41" s="25"/>
      <c r="AC41" s="26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/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>
        <v>1.4999999999999999E-2</v>
      </c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27"/>
      <c r="FH41" s="28"/>
      <c r="FI41" s="28"/>
      <c r="FJ41" s="28"/>
      <c r="FK41" s="28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120">
        <f t="shared" si="4"/>
        <v>1.4999999999999999E-2</v>
      </c>
      <c r="GL41" s="121"/>
      <c r="GM41" s="121"/>
      <c r="GN41" s="121"/>
      <c r="GO41" s="121"/>
      <c r="GP41" s="122"/>
      <c r="GQ41" s="114">
        <v>148</v>
      </c>
      <c r="GR41" s="115"/>
      <c r="GS41" s="115"/>
      <c r="GT41" s="115"/>
      <c r="GU41" s="115"/>
      <c r="GV41" s="116"/>
      <c r="GW41" s="126">
        <f t="shared" si="5"/>
        <v>2.2199999999999998</v>
      </c>
      <c r="GX41" s="127"/>
      <c r="GY41" s="127"/>
      <c r="GZ41" s="127"/>
      <c r="HA41" s="127"/>
      <c r="HB41" s="128"/>
      <c r="HC41" s="111">
        <f t="shared" si="10"/>
        <v>1.2149999999999999</v>
      </c>
      <c r="HD41" s="112"/>
      <c r="HE41" s="112"/>
      <c r="HF41" s="112"/>
      <c r="HG41" s="112"/>
      <c r="HH41" s="113"/>
      <c r="HI41" s="108">
        <f t="shared" si="13"/>
        <v>81</v>
      </c>
      <c r="HJ41" s="109"/>
      <c r="HK41" s="109"/>
      <c r="HL41" s="109"/>
      <c r="HM41" s="109"/>
      <c r="HN41" s="110"/>
      <c r="HO41" s="30"/>
      <c r="HP41" s="31"/>
      <c r="HQ41" s="31"/>
      <c r="HR41" s="31"/>
      <c r="HS41" s="31"/>
      <c r="HT41" s="32"/>
      <c r="HU41" s="117">
        <f t="shared" si="11"/>
        <v>179.82</v>
      </c>
      <c r="HV41" s="118"/>
      <c r="HW41" s="118"/>
      <c r="HX41" s="118"/>
      <c r="HY41" s="118"/>
      <c r="HZ41" s="118"/>
      <c r="IA41" s="118"/>
      <c r="IB41" s="118"/>
      <c r="IC41" s="118"/>
      <c r="ID41" s="118"/>
      <c r="IE41" s="119"/>
      <c r="IF41" s="2">
        <f t="shared" si="12"/>
        <v>179.82</v>
      </c>
    </row>
    <row r="42" spans="1:240" s="2" customFormat="1" ht="16.5" customHeight="1" x14ac:dyDescent="0.25">
      <c r="A42" s="260" t="s">
        <v>91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2"/>
      <c r="X42" s="24"/>
      <c r="Y42" s="25"/>
      <c r="Z42" s="25"/>
      <c r="AA42" s="25"/>
      <c r="AB42" s="25"/>
      <c r="AC42" s="26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/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27"/>
      <c r="FH42" s="28"/>
      <c r="FI42" s="28"/>
      <c r="FJ42" s="28"/>
      <c r="FK42" s="28"/>
      <c r="FL42" s="29"/>
      <c r="FM42" s="27">
        <v>0.18</v>
      </c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120">
        <f t="shared" si="4"/>
        <v>0.18</v>
      </c>
      <c r="GL42" s="121"/>
      <c r="GM42" s="121"/>
      <c r="GN42" s="121"/>
      <c r="GO42" s="121"/>
      <c r="GP42" s="122"/>
      <c r="GQ42" s="114">
        <v>105</v>
      </c>
      <c r="GR42" s="115"/>
      <c r="GS42" s="115"/>
      <c r="GT42" s="115"/>
      <c r="GU42" s="115"/>
      <c r="GV42" s="116"/>
      <c r="GW42" s="126">
        <f t="shared" si="5"/>
        <v>18.899999999999999</v>
      </c>
      <c r="GX42" s="127"/>
      <c r="GY42" s="127"/>
      <c r="GZ42" s="127"/>
      <c r="HA42" s="127"/>
      <c r="HB42" s="128"/>
      <c r="HC42" s="111">
        <v>15</v>
      </c>
      <c r="HD42" s="112"/>
      <c r="HE42" s="112"/>
      <c r="HF42" s="112"/>
      <c r="HG42" s="112"/>
      <c r="HH42" s="113"/>
      <c r="HI42" s="108">
        <f t="shared" si="13"/>
        <v>81</v>
      </c>
      <c r="HJ42" s="109"/>
      <c r="HK42" s="109"/>
      <c r="HL42" s="109"/>
      <c r="HM42" s="109"/>
      <c r="HN42" s="110"/>
      <c r="HO42" s="30"/>
      <c r="HP42" s="31"/>
      <c r="HQ42" s="31"/>
      <c r="HR42" s="31"/>
      <c r="HS42" s="31"/>
      <c r="HT42" s="32"/>
      <c r="HU42" s="117">
        <f t="shared" si="11"/>
        <v>1575</v>
      </c>
      <c r="HV42" s="118"/>
      <c r="HW42" s="118"/>
      <c r="HX42" s="118"/>
      <c r="HY42" s="118"/>
      <c r="HZ42" s="118"/>
      <c r="IA42" s="118"/>
      <c r="IB42" s="118"/>
      <c r="IC42" s="118"/>
      <c r="ID42" s="118"/>
      <c r="IE42" s="119"/>
      <c r="IF42" s="2">
        <f t="shared" si="12"/>
        <v>1575</v>
      </c>
    </row>
    <row r="43" spans="1:240" s="2" customFormat="1" ht="16.5" customHeight="1" x14ac:dyDescent="0.25">
      <c r="A43" s="21" t="s">
        <v>72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3"/>
      <c r="X43" s="24"/>
      <c r="Y43" s="25"/>
      <c r="Z43" s="25"/>
      <c r="AA43" s="25"/>
      <c r="AB43" s="25"/>
      <c r="AC43" s="26"/>
      <c r="AD43" s="27"/>
      <c r="AE43" s="28"/>
      <c r="AF43" s="28"/>
      <c r="AG43" s="28"/>
      <c r="AH43" s="28"/>
      <c r="AI43" s="28"/>
      <c r="AJ43" s="29"/>
      <c r="AK43" s="27"/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/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/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/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>
        <v>3.0000000000000001E-3</v>
      </c>
      <c r="FB43" s="28"/>
      <c r="FC43" s="28"/>
      <c r="FD43" s="28"/>
      <c r="FE43" s="28"/>
      <c r="FF43" s="29"/>
      <c r="FG43" s="27"/>
      <c r="FH43" s="28"/>
      <c r="FI43" s="28"/>
      <c r="FJ43" s="28"/>
      <c r="FK43" s="28"/>
      <c r="FL43" s="29"/>
      <c r="FM43" s="27"/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120">
        <f t="shared" si="4"/>
        <v>3.0000000000000001E-3</v>
      </c>
      <c r="GL43" s="121"/>
      <c r="GM43" s="121"/>
      <c r="GN43" s="121"/>
      <c r="GO43" s="121"/>
      <c r="GP43" s="122"/>
      <c r="GQ43" s="114">
        <v>27</v>
      </c>
      <c r="GR43" s="115"/>
      <c r="GS43" s="115"/>
      <c r="GT43" s="115"/>
      <c r="GU43" s="115"/>
      <c r="GV43" s="116"/>
      <c r="GW43" s="126">
        <f t="shared" si="5"/>
        <v>8.1000000000000003E-2</v>
      </c>
      <c r="GX43" s="127"/>
      <c r="GY43" s="127"/>
      <c r="GZ43" s="127"/>
      <c r="HA43" s="127"/>
      <c r="HB43" s="128"/>
      <c r="HC43" s="111">
        <f t="shared" si="10"/>
        <v>0.24299999999999999</v>
      </c>
      <c r="HD43" s="112"/>
      <c r="HE43" s="112"/>
      <c r="HF43" s="112"/>
      <c r="HG43" s="112"/>
      <c r="HH43" s="113"/>
      <c r="HI43" s="108">
        <f t="shared" si="13"/>
        <v>81</v>
      </c>
      <c r="HJ43" s="109"/>
      <c r="HK43" s="109"/>
      <c r="HL43" s="109"/>
      <c r="HM43" s="109"/>
      <c r="HN43" s="110"/>
      <c r="HO43" s="30"/>
      <c r="HP43" s="31"/>
      <c r="HQ43" s="31"/>
      <c r="HR43" s="31"/>
      <c r="HS43" s="31"/>
      <c r="HT43" s="32"/>
      <c r="HU43" s="117">
        <f t="shared" si="11"/>
        <v>6.5609999999999999</v>
      </c>
      <c r="HV43" s="118"/>
      <c r="HW43" s="118"/>
      <c r="HX43" s="118"/>
      <c r="HY43" s="118"/>
      <c r="HZ43" s="118"/>
      <c r="IA43" s="118"/>
      <c r="IB43" s="118"/>
      <c r="IC43" s="118"/>
      <c r="ID43" s="118"/>
      <c r="IE43" s="119"/>
      <c r="IF43" s="2">
        <f t="shared" si="12"/>
        <v>6.5609999999999999</v>
      </c>
    </row>
    <row r="44" spans="1:240" s="2" customFormat="1" ht="16.5" customHeight="1" x14ac:dyDescent="0.25">
      <c r="A44" s="21" t="s">
        <v>100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3"/>
      <c r="X44" s="24"/>
      <c r="Y44" s="25"/>
      <c r="Z44" s="25"/>
      <c r="AA44" s="25"/>
      <c r="AB44" s="25"/>
      <c r="AC44" s="26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>
        <v>6.0000000000000001E-3</v>
      </c>
      <c r="CN44" s="28"/>
      <c r="CO44" s="28"/>
      <c r="CP44" s="28"/>
      <c r="CQ44" s="28"/>
      <c r="CR44" s="29"/>
      <c r="CS44" s="27">
        <v>0.04</v>
      </c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/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27"/>
      <c r="FH44" s="28"/>
      <c r="FI44" s="28"/>
      <c r="FJ44" s="28"/>
      <c r="FK44" s="28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120">
        <f t="shared" si="4"/>
        <v>4.5999999999999999E-2</v>
      </c>
      <c r="GL44" s="121"/>
      <c r="GM44" s="121"/>
      <c r="GN44" s="121"/>
      <c r="GO44" s="121"/>
      <c r="GP44" s="122"/>
      <c r="GQ44" s="114">
        <v>120</v>
      </c>
      <c r="GR44" s="115"/>
      <c r="GS44" s="115"/>
      <c r="GT44" s="115"/>
      <c r="GU44" s="115"/>
      <c r="GV44" s="116"/>
      <c r="GW44" s="126">
        <f t="shared" si="5"/>
        <v>5.52</v>
      </c>
      <c r="GX44" s="127"/>
      <c r="GY44" s="127"/>
      <c r="GZ44" s="127"/>
      <c r="HA44" s="127"/>
      <c r="HB44" s="128"/>
      <c r="HC44" s="111">
        <f t="shared" si="10"/>
        <v>3.726</v>
      </c>
      <c r="HD44" s="112"/>
      <c r="HE44" s="112"/>
      <c r="HF44" s="112"/>
      <c r="HG44" s="112"/>
      <c r="HH44" s="113"/>
      <c r="HI44" s="108">
        <f t="shared" si="13"/>
        <v>81</v>
      </c>
      <c r="HJ44" s="109"/>
      <c r="HK44" s="109"/>
      <c r="HL44" s="109"/>
      <c r="HM44" s="109"/>
      <c r="HN44" s="110"/>
      <c r="HO44" s="30"/>
      <c r="HP44" s="31"/>
      <c r="HQ44" s="31"/>
      <c r="HR44" s="31"/>
      <c r="HS44" s="31"/>
      <c r="HT44" s="32"/>
      <c r="HU44" s="117">
        <f t="shared" si="11"/>
        <v>447.12</v>
      </c>
      <c r="HV44" s="118"/>
      <c r="HW44" s="118"/>
      <c r="HX44" s="118"/>
      <c r="HY44" s="118"/>
      <c r="HZ44" s="118"/>
      <c r="IA44" s="118"/>
      <c r="IB44" s="118"/>
      <c r="IC44" s="118"/>
      <c r="ID44" s="118"/>
      <c r="IE44" s="119"/>
      <c r="IF44" s="2">
        <f t="shared" si="12"/>
        <v>447.12</v>
      </c>
    </row>
    <row r="45" spans="1:240" s="2" customFormat="1" ht="16.5" customHeight="1" x14ac:dyDescent="0.25">
      <c r="A45" s="21" t="s">
        <v>106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3"/>
      <c r="X45" s="24"/>
      <c r="Y45" s="25"/>
      <c r="Z45" s="25"/>
      <c r="AA45" s="25"/>
      <c r="AB45" s="25"/>
      <c r="AC45" s="26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/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>
        <v>0.06</v>
      </c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/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27"/>
      <c r="FH45" s="28"/>
      <c r="FI45" s="28"/>
      <c r="FJ45" s="28"/>
      <c r="FK45" s="28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120">
        <f t="shared" si="4"/>
        <v>0.06</v>
      </c>
      <c r="GL45" s="121"/>
      <c r="GM45" s="121"/>
      <c r="GN45" s="121"/>
      <c r="GO45" s="121"/>
      <c r="GP45" s="122"/>
      <c r="GQ45" s="114">
        <v>38</v>
      </c>
      <c r="GR45" s="115"/>
      <c r="GS45" s="115"/>
      <c r="GT45" s="115"/>
      <c r="GU45" s="115"/>
      <c r="GV45" s="116"/>
      <c r="GW45" s="126">
        <f t="shared" si="5"/>
        <v>2.2799999999999998</v>
      </c>
      <c r="GX45" s="127"/>
      <c r="GY45" s="127"/>
      <c r="GZ45" s="127"/>
      <c r="HA45" s="127"/>
      <c r="HB45" s="128"/>
      <c r="HC45" s="111">
        <f t="shared" si="10"/>
        <v>4.8599999999999994</v>
      </c>
      <c r="HD45" s="112"/>
      <c r="HE45" s="112"/>
      <c r="HF45" s="112"/>
      <c r="HG45" s="112"/>
      <c r="HH45" s="113"/>
      <c r="HI45" s="108">
        <f t="shared" si="13"/>
        <v>81</v>
      </c>
      <c r="HJ45" s="109"/>
      <c r="HK45" s="109"/>
      <c r="HL45" s="109"/>
      <c r="HM45" s="109"/>
      <c r="HN45" s="110"/>
      <c r="HO45" s="30"/>
      <c r="HP45" s="31"/>
      <c r="HQ45" s="31"/>
      <c r="HR45" s="31"/>
      <c r="HS45" s="31"/>
      <c r="HT45" s="32"/>
      <c r="HU45" s="117">
        <f t="shared" si="11"/>
        <v>184.67999999999998</v>
      </c>
      <c r="HV45" s="118"/>
      <c r="HW45" s="118"/>
      <c r="HX45" s="118"/>
      <c r="HY45" s="118"/>
      <c r="HZ45" s="118"/>
      <c r="IA45" s="118"/>
      <c r="IB45" s="118"/>
      <c r="IC45" s="118"/>
      <c r="ID45" s="118"/>
      <c r="IE45" s="119"/>
      <c r="IF45" s="2">
        <f t="shared" si="12"/>
        <v>184.67999999999998</v>
      </c>
    </row>
    <row r="46" spans="1:240" s="2" customFormat="1" ht="16.5" customHeight="1" x14ac:dyDescent="0.25">
      <c r="A46" s="21" t="s">
        <v>74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3"/>
      <c r="X46" s="24"/>
      <c r="Y46" s="25"/>
      <c r="Z46" s="25"/>
      <c r="AA46" s="25"/>
      <c r="AB46" s="25"/>
      <c r="AC46" s="26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>
        <v>0.03</v>
      </c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/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>
        <v>0.05</v>
      </c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>
        <v>0.03</v>
      </c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27"/>
      <c r="FH46" s="28"/>
      <c r="FI46" s="28"/>
      <c r="FJ46" s="28"/>
      <c r="FK46" s="28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120">
        <f t="shared" si="4"/>
        <v>0.11</v>
      </c>
      <c r="GL46" s="121"/>
      <c r="GM46" s="121"/>
      <c r="GN46" s="121"/>
      <c r="GO46" s="121"/>
      <c r="GP46" s="122"/>
      <c r="GQ46" s="114">
        <v>62</v>
      </c>
      <c r="GR46" s="115"/>
      <c r="GS46" s="115"/>
      <c r="GT46" s="115"/>
      <c r="GU46" s="115"/>
      <c r="GV46" s="116"/>
      <c r="GW46" s="126">
        <f t="shared" si="5"/>
        <v>6.82</v>
      </c>
      <c r="GX46" s="127"/>
      <c r="GY46" s="127"/>
      <c r="GZ46" s="127"/>
      <c r="HA46" s="127"/>
      <c r="HB46" s="128"/>
      <c r="HC46" s="111">
        <f t="shared" si="10"/>
        <v>8.91</v>
      </c>
      <c r="HD46" s="112"/>
      <c r="HE46" s="112"/>
      <c r="HF46" s="112"/>
      <c r="HG46" s="112"/>
      <c r="HH46" s="113"/>
      <c r="HI46" s="108">
        <f t="shared" si="13"/>
        <v>81</v>
      </c>
      <c r="HJ46" s="109"/>
      <c r="HK46" s="109"/>
      <c r="HL46" s="109"/>
      <c r="HM46" s="109"/>
      <c r="HN46" s="110"/>
      <c r="HO46" s="30"/>
      <c r="HP46" s="31"/>
      <c r="HQ46" s="31"/>
      <c r="HR46" s="31"/>
      <c r="HS46" s="31"/>
      <c r="HT46" s="32"/>
      <c r="HU46" s="117">
        <f t="shared" si="11"/>
        <v>552.41999999999996</v>
      </c>
      <c r="HV46" s="118"/>
      <c r="HW46" s="118"/>
      <c r="HX46" s="118"/>
      <c r="HY46" s="118"/>
      <c r="HZ46" s="118"/>
      <c r="IA46" s="118"/>
      <c r="IB46" s="118"/>
      <c r="IC46" s="118"/>
      <c r="ID46" s="118"/>
      <c r="IE46" s="119"/>
      <c r="IF46" s="2">
        <f t="shared" si="12"/>
        <v>552.41999999999996</v>
      </c>
    </row>
    <row r="47" spans="1:240" s="2" customFormat="1" ht="16.5" customHeight="1" x14ac:dyDescent="0.25">
      <c r="A47" s="21" t="s">
        <v>104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3"/>
      <c r="X47" s="24"/>
      <c r="Y47" s="25"/>
      <c r="Z47" s="25"/>
      <c r="AA47" s="25"/>
      <c r="AB47" s="25"/>
      <c r="AC47" s="26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>
        <v>0.05</v>
      </c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9"/>
      <c r="CY47" s="27"/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27"/>
      <c r="FH47" s="28"/>
      <c r="FI47" s="28"/>
      <c r="FJ47" s="28"/>
      <c r="FK47" s="28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120">
        <f t="shared" si="4"/>
        <v>0.05</v>
      </c>
      <c r="GL47" s="121"/>
      <c r="GM47" s="121"/>
      <c r="GN47" s="121"/>
      <c r="GO47" s="121"/>
      <c r="GP47" s="122"/>
      <c r="GQ47" s="114">
        <v>42</v>
      </c>
      <c r="GR47" s="115"/>
      <c r="GS47" s="115"/>
      <c r="GT47" s="115"/>
      <c r="GU47" s="115"/>
      <c r="GV47" s="116"/>
      <c r="GW47" s="126">
        <f t="shared" si="5"/>
        <v>2.1</v>
      </c>
      <c r="GX47" s="127"/>
      <c r="GY47" s="127"/>
      <c r="GZ47" s="127"/>
      <c r="HA47" s="127"/>
      <c r="HB47" s="128"/>
      <c r="HC47" s="111">
        <f t="shared" si="10"/>
        <v>4.05</v>
      </c>
      <c r="HD47" s="112"/>
      <c r="HE47" s="112"/>
      <c r="HF47" s="112"/>
      <c r="HG47" s="112"/>
      <c r="HH47" s="113"/>
      <c r="HI47" s="108">
        <f t="shared" si="13"/>
        <v>81</v>
      </c>
      <c r="HJ47" s="109"/>
      <c r="HK47" s="109"/>
      <c r="HL47" s="109"/>
      <c r="HM47" s="109"/>
      <c r="HN47" s="110"/>
      <c r="HO47" s="30"/>
      <c r="HP47" s="31"/>
      <c r="HQ47" s="31"/>
      <c r="HR47" s="31"/>
      <c r="HS47" s="31"/>
      <c r="HT47" s="32"/>
      <c r="HU47" s="117">
        <f t="shared" si="11"/>
        <v>170.1</v>
      </c>
      <c r="HV47" s="118"/>
      <c r="HW47" s="118"/>
      <c r="HX47" s="118"/>
      <c r="HY47" s="118"/>
      <c r="HZ47" s="118"/>
      <c r="IA47" s="118"/>
      <c r="IB47" s="118"/>
      <c r="IC47" s="118"/>
      <c r="ID47" s="118"/>
      <c r="IE47" s="119"/>
      <c r="IF47" s="2">
        <f t="shared" si="12"/>
        <v>170.1</v>
      </c>
    </row>
    <row r="48" spans="1:240" s="2" customFormat="1" ht="16.5" customHeight="1" x14ac:dyDescent="0.25">
      <c r="A48" s="21" t="s">
        <v>75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3"/>
      <c r="X48" s="24"/>
      <c r="Y48" s="25"/>
      <c r="Z48" s="25"/>
      <c r="AA48" s="25"/>
      <c r="AB48" s="25"/>
      <c r="AC48" s="26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/>
      <c r="AR48" s="28"/>
      <c r="AS48" s="28"/>
      <c r="AT48" s="28"/>
      <c r="AU48" s="28"/>
      <c r="AV48" s="29"/>
      <c r="AW48" s="27">
        <v>5.0000000000000001E-4</v>
      </c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/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/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27"/>
      <c r="FH48" s="28"/>
      <c r="FI48" s="28"/>
      <c r="FJ48" s="28"/>
      <c r="FK48" s="28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120">
        <f t="shared" si="4"/>
        <v>5.0000000000000001E-4</v>
      </c>
      <c r="GL48" s="121"/>
      <c r="GM48" s="121"/>
      <c r="GN48" s="121"/>
      <c r="GO48" s="121"/>
      <c r="GP48" s="122"/>
      <c r="GQ48" s="114">
        <v>580</v>
      </c>
      <c r="GR48" s="115"/>
      <c r="GS48" s="115"/>
      <c r="GT48" s="115"/>
      <c r="GU48" s="115"/>
      <c r="GV48" s="116"/>
      <c r="GW48" s="126">
        <f t="shared" si="5"/>
        <v>0.28999999999999998</v>
      </c>
      <c r="GX48" s="127"/>
      <c r="GY48" s="127"/>
      <c r="GZ48" s="127"/>
      <c r="HA48" s="127"/>
      <c r="HB48" s="128"/>
      <c r="HC48" s="111">
        <f t="shared" si="10"/>
        <v>4.0500000000000001E-2</v>
      </c>
      <c r="HD48" s="112"/>
      <c r="HE48" s="112"/>
      <c r="HF48" s="112"/>
      <c r="HG48" s="112"/>
      <c r="HH48" s="113"/>
      <c r="HI48" s="108">
        <f t="shared" si="13"/>
        <v>81</v>
      </c>
      <c r="HJ48" s="109"/>
      <c r="HK48" s="109"/>
      <c r="HL48" s="109"/>
      <c r="HM48" s="109"/>
      <c r="HN48" s="110"/>
      <c r="HO48" s="30"/>
      <c r="HP48" s="31"/>
      <c r="HQ48" s="31"/>
      <c r="HR48" s="31"/>
      <c r="HS48" s="31"/>
      <c r="HT48" s="32"/>
      <c r="HU48" s="117">
        <f t="shared" si="11"/>
        <v>23.490000000000002</v>
      </c>
      <c r="HV48" s="118"/>
      <c r="HW48" s="118"/>
      <c r="HX48" s="118"/>
      <c r="HY48" s="118"/>
      <c r="HZ48" s="118"/>
      <c r="IA48" s="118"/>
      <c r="IB48" s="118"/>
      <c r="IC48" s="118"/>
      <c r="ID48" s="118"/>
      <c r="IE48" s="119"/>
      <c r="IF48" s="2">
        <f t="shared" si="12"/>
        <v>23.490000000000002</v>
      </c>
    </row>
    <row r="49" spans="1:240" s="2" customFormat="1" ht="16.5" customHeight="1" x14ac:dyDescent="0.25">
      <c r="A49" s="21" t="s">
        <v>89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3"/>
      <c r="X49" s="24"/>
      <c r="Y49" s="25"/>
      <c r="Z49" s="25"/>
      <c r="AA49" s="25"/>
      <c r="AB49" s="25"/>
      <c r="AC49" s="26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/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27">
        <v>2.9999999999999997E-4</v>
      </c>
      <c r="FH49" s="28"/>
      <c r="FI49" s="28"/>
      <c r="FJ49" s="28"/>
      <c r="FK49" s="28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120">
        <f t="shared" si="4"/>
        <v>2.9999999999999997E-4</v>
      </c>
      <c r="GL49" s="121"/>
      <c r="GM49" s="121"/>
      <c r="GN49" s="121"/>
      <c r="GO49" s="121"/>
      <c r="GP49" s="122"/>
      <c r="GQ49" s="114">
        <v>564</v>
      </c>
      <c r="GR49" s="115"/>
      <c r="GS49" s="115"/>
      <c r="GT49" s="115"/>
      <c r="GU49" s="115"/>
      <c r="GV49" s="116"/>
      <c r="GW49" s="126">
        <f t="shared" si="5"/>
        <v>0.16919999999999999</v>
      </c>
      <c r="GX49" s="127"/>
      <c r="GY49" s="127"/>
      <c r="GZ49" s="127"/>
      <c r="HA49" s="127"/>
      <c r="HB49" s="128"/>
      <c r="HC49" s="111">
        <f t="shared" si="10"/>
        <v>2.4299999999999999E-2</v>
      </c>
      <c r="HD49" s="112"/>
      <c r="HE49" s="112"/>
      <c r="HF49" s="112"/>
      <c r="HG49" s="112"/>
      <c r="HH49" s="113"/>
      <c r="HI49" s="108">
        <f t="shared" si="13"/>
        <v>81</v>
      </c>
      <c r="HJ49" s="109"/>
      <c r="HK49" s="109"/>
      <c r="HL49" s="109"/>
      <c r="HM49" s="109"/>
      <c r="HN49" s="110"/>
      <c r="HO49" s="30"/>
      <c r="HP49" s="31"/>
      <c r="HQ49" s="31"/>
      <c r="HR49" s="31"/>
      <c r="HS49" s="31"/>
      <c r="HT49" s="32"/>
      <c r="HU49" s="117">
        <f t="shared" si="11"/>
        <v>13.7052</v>
      </c>
      <c r="HV49" s="118"/>
      <c r="HW49" s="118"/>
      <c r="HX49" s="118"/>
      <c r="HY49" s="118"/>
      <c r="HZ49" s="118"/>
      <c r="IA49" s="118"/>
      <c r="IB49" s="118"/>
      <c r="IC49" s="118"/>
      <c r="ID49" s="118"/>
      <c r="IE49" s="119"/>
      <c r="IF49" s="2">
        <f t="shared" si="12"/>
        <v>13.7052</v>
      </c>
    </row>
    <row r="50" spans="1:240" s="2" customFormat="1" ht="16.5" customHeight="1" x14ac:dyDescent="0.25">
      <c r="A50" s="21" t="s">
        <v>76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4"/>
      <c r="Y50" s="25"/>
      <c r="Z50" s="25"/>
      <c r="AA50" s="25"/>
      <c r="AB50" s="25"/>
      <c r="AC50" s="26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/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>
        <v>2E-3</v>
      </c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/>
      <c r="FB50" s="28"/>
      <c r="FC50" s="28"/>
      <c r="FD50" s="28"/>
      <c r="FE50" s="28"/>
      <c r="FF50" s="29"/>
      <c r="FG50" s="27">
        <v>3.0000000000000001E-3</v>
      </c>
      <c r="FH50" s="28"/>
      <c r="FI50" s="28"/>
      <c r="FJ50" s="28"/>
      <c r="FK50" s="28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120">
        <f t="shared" si="4"/>
        <v>5.0000000000000001E-3</v>
      </c>
      <c r="GL50" s="121"/>
      <c r="GM50" s="121"/>
      <c r="GN50" s="121"/>
      <c r="GO50" s="121"/>
      <c r="GP50" s="122"/>
      <c r="GQ50" s="114">
        <v>10</v>
      </c>
      <c r="GR50" s="115"/>
      <c r="GS50" s="115"/>
      <c r="GT50" s="115"/>
      <c r="GU50" s="115"/>
      <c r="GV50" s="116"/>
      <c r="GW50" s="126">
        <f t="shared" si="5"/>
        <v>0.05</v>
      </c>
      <c r="GX50" s="127"/>
      <c r="GY50" s="127"/>
      <c r="GZ50" s="127"/>
      <c r="HA50" s="127"/>
      <c r="HB50" s="128"/>
      <c r="HC50" s="111">
        <v>8</v>
      </c>
      <c r="HD50" s="112"/>
      <c r="HE50" s="112"/>
      <c r="HF50" s="112"/>
      <c r="HG50" s="112"/>
      <c r="HH50" s="113"/>
      <c r="HI50" s="108">
        <f t="shared" si="13"/>
        <v>81</v>
      </c>
      <c r="HJ50" s="109"/>
      <c r="HK50" s="109"/>
      <c r="HL50" s="109"/>
      <c r="HM50" s="109"/>
      <c r="HN50" s="110"/>
      <c r="HO50" s="30"/>
      <c r="HP50" s="31"/>
      <c r="HQ50" s="31"/>
      <c r="HR50" s="31"/>
      <c r="HS50" s="31"/>
      <c r="HT50" s="32"/>
      <c r="HU50" s="117">
        <f t="shared" si="11"/>
        <v>80</v>
      </c>
      <c r="HV50" s="118"/>
      <c r="HW50" s="118"/>
      <c r="HX50" s="118"/>
      <c r="HY50" s="118"/>
      <c r="HZ50" s="118"/>
      <c r="IA50" s="118"/>
      <c r="IB50" s="118"/>
      <c r="IC50" s="118"/>
      <c r="ID50" s="118"/>
      <c r="IE50" s="119"/>
      <c r="IF50" s="2">
        <f t="shared" si="12"/>
        <v>80</v>
      </c>
    </row>
    <row r="51" spans="1:240" s="2" customFormat="1" ht="16.5" customHeight="1" x14ac:dyDescent="0.25">
      <c r="A51" s="21" t="s">
        <v>68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3"/>
      <c r="X51" s="24"/>
      <c r="Y51" s="25"/>
      <c r="Z51" s="25"/>
      <c r="AA51" s="25"/>
      <c r="AB51" s="25"/>
      <c r="AC51" s="26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>
        <v>8.0000000000000002E-3</v>
      </c>
      <c r="CH51" s="28"/>
      <c r="CI51" s="28"/>
      <c r="CJ51" s="28"/>
      <c r="CK51" s="28"/>
      <c r="CL51" s="29"/>
      <c r="CM51" s="27">
        <v>7.0000000000000001E-3</v>
      </c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>
        <v>7.0000000000000001E-3</v>
      </c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27"/>
      <c r="FH51" s="28"/>
      <c r="FI51" s="28"/>
      <c r="FJ51" s="28"/>
      <c r="FK51" s="28"/>
      <c r="FL51" s="29"/>
      <c r="FM51" s="27"/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120">
        <f t="shared" si="4"/>
        <v>2.1999999999999999E-2</v>
      </c>
      <c r="GL51" s="121"/>
      <c r="GM51" s="121"/>
      <c r="GN51" s="121"/>
      <c r="GO51" s="121"/>
      <c r="GP51" s="122"/>
      <c r="GQ51" s="114">
        <v>45</v>
      </c>
      <c r="GR51" s="115"/>
      <c r="GS51" s="115"/>
      <c r="GT51" s="115"/>
      <c r="GU51" s="115"/>
      <c r="GV51" s="116"/>
      <c r="GW51" s="126">
        <f t="shared" si="5"/>
        <v>0.99</v>
      </c>
      <c r="GX51" s="127"/>
      <c r="GY51" s="127"/>
      <c r="GZ51" s="127"/>
      <c r="HA51" s="127"/>
      <c r="HB51" s="128"/>
      <c r="HC51" s="111">
        <f t="shared" si="10"/>
        <v>1.7819999999999998</v>
      </c>
      <c r="HD51" s="112"/>
      <c r="HE51" s="112"/>
      <c r="HF51" s="112"/>
      <c r="HG51" s="112"/>
      <c r="HH51" s="113"/>
      <c r="HI51" s="108">
        <f t="shared" si="13"/>
        <v>81</v>
      </c>
      <c r="HJ51" s="109"/>
      <c r="HK51" s="109"/>
      <c r="HL51" s="109"/>
      <c r="HM51" s="109"/>
      <c r="HN51" s="110"/>
      <c r="HO51" s="30"/>
      <c r="HP51" s="31"/>
      <c r="HQ51" s="31"/>
      <c r="HR51" s="31"/>
      <c r="HS51" s="31"/>
      <c r="HT51" s="32"/>
      <c r="HU51" s="117">
        <f t="shared" si="11"/>
        <v>80.19</v>
      </c>
      <c r="HV51" s="118"/>
      <c r="HW51" s="118"/>
      <c r="HX51" s="118"/>
      <c r="HY51" s="118"/>
      <c r="HZ51" s="118"/>
      <c r="IA51" s="118"/>
      <c r="IB51" s="118"/>
      <c r="IC51" s="118"/>
      <c r="ID51" s="118"/>
      <c r="IE51" s="119"/>
      <c r="IF51" s="2">
        <f t="shared" si="12"/>
        <v>80.19</v>
      </c>
    </row>
    <row r="52" spans="1:240" s="2" customFormat="1" ht="10.199999999999999" x14ac:dyDescent="0.2">
      <c r="HW52" s="69"/>
      <c r="HX52" s="69"/>
      <c r="HY52" s="69"/>
      <c r="HZ52" s="69"/>
      <c r="IA52" s="69"/>
      <c r="IB52" s="69"/>
      <c r="IC52" s="69"/>
      <c r="ID52" s="69"/>
      <c r="IE52" s="69"/>
      <c r="IF52" s="69"/>
    </row>
    <row r="53" spans="1:240" s="2" customFormat="1" ht="10.199999999999999" x14ac:dyDescent="0.2">
      <c r="HU53" s="13">
        <f>SUM(HU28:HU52)</f>
        <v>8541.7982000000011</v>
      </c>
      <c r="HW53" s="69"/>
      <c r="HX53" s="69"/>
      <c r="HY53" s="69"/>
      <c r="HZ53" s="69"/>
      <c r="IA53" s="69"/>
      <c r="IB53" s="69"/>
      <c r="IC53" s="69"/>
      <c r="ID53" s="69"/>
      <c r="IE53" s="69"/>
      <c r="IF53" s="69"/>
    </row>
    <row r="54" spans="1:240" s="2" customFormat="1" ht="10.199999999999999" x14ac:dyDescent="0.2">
      <c r="A54" s="2" t="s">
        <v>77</v>
      </c>
      <c r="K54" s="59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1"/>
      <c r="Z54" s="59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1"/>
      <c r="AY54" s="14"/>
      <c r="CG54" s="2" t="s">
        <v>78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 t="s">
        <v>92</v>
      </c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4"/>
      <c r="EG54" s="14"/>
      <c r="EH54" s="14"/>
      <c r="EU54" s="2" t="s">
        <v>79</v>
      </c>
      <c r="FK54" s="59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1"/>
      <c r="GO54" s="59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1"/>
      <c r="HG54" s="59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1"/>
    </row>
    <row r="55" spans="1:240" s="2" customFormat="1" ht="10.199999999999999" x14ac:dyDescent="0.2">
      <c r="K55" s="62" t="s">
        <v>4</v>
      </c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4"/>
      <c r="X55" s="7"/>
      <c r="Y55" s="7"/>
      <c r="Z55" s="62" t="s">
        <v>5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4"/>
      <c r="AY55" s="15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5"/>
      <c r="EG55" s="15"/>
      <c r="EH55" s="15"/>
      <c r="EU55" s="2" t="s">
        <v>80</v>
      </c>
      <c r="FK55" s="129" t="s">
        <v>81</v>
      </c>
      <c r="FL55" s="129"/>
      <c r="FM55" s="129"/>
      <c r="FN55" s="129"/>
      <c r="FO55" s="129"/>
      <c r="FP55" s="129"/>
      <c r="FQ55" s="129"/>
      <c r="FR55" s="129"/>
      <c r="FS55" s="129"/>
      <c r="FT55" s="129"/>
      <c r="FU55" s="129"/>
      <c r="FV55" s="129"/>
      <c r="FW55" s="129"/>
      <c r="FX55" s="129"/>
      <c r="FY55" s="129"/>
      <c r="FZ55" s="129"/>
      <c r="GA55" s="129"/>
      <c r="GB55" s="129"/>
      <c r="GC55" s="129"/>
      <c r="GD55" s="129"/>
      <c r="GE55" s="129"/>
      <c r="GF55" s="129"/>
      <c r="GG55" s="129"/>
      <c r="GH55" s="129"/>
      <c r="GI55" s="129"/>
      <c r="GJ55" s="16"/>
      <c r="GK55" s="16"/>
      <c r="GO55" s="62" t="s">
        <v>4</v>
      </c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4"/>
      <c r="HG55" s="62" t="s">
        <v>5</v>
      </c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3"/>
      <c r="HU55" s="63"/>
      <c r="HV55" s="63"/>
      <c r="HW55" s="63"/>
      <c r="HX55" s="63"/>
      <c r="HY55" s="63"/>
      <c r="HZ55" s="63"/>
      <c r="IA55" s="63"/>
      <c r="IB55" s="63"/>
      <c r="IC55" s="63"/>
      <c r="ID55" s="63"/>
      <c r="IE55" s="64"/>
    </row>
    <row r="56" spans="1:240" s="2" customFormat="1" ht="10.199999999999999" x14ac:dyDescent="0.2"/>
    <row r="57" spans="1:240" s="2" customFormat="1" ht="10.199999999999999" x14ac:dyDescent="0.2">
      <c r="A57" s="2" t="s">
        <v>82</v>
      </c>
      <c r="R57" s="59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1"/>
      <c r="AG57" s="59" t="s">
        <v>83</v>
      </c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1"/>
      <c r="BF57" s="14"/>
      <c r="CG57" s="2" t="s">
        <v>84</v>
      </c>
      <c r="CR57" s="59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1"/>
      <c r="DG57" s="59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1"/>
      <c r="EF57" s="14"/>
      <c r="EG57" s="14"/>
      <c r="EH57" s="14"/>
    </row>
    <row r="58" spans="1:240" s="2" customFormat="1" ht="10.199999999999999" x14ac:dyDescent="0.2">
      <c r="R58" s="62" t="s">
        <v>4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4"/>
      <c r="AE58" s="7"/>
      <c r="AF58" s="7"/>
      <c r="AG58" s="62" t="s">
        <v>5</v>
      </c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4"/>
      <c r="BF58" s="15"/>
      <c r="CR58" s="62" t="s">
        <v>4</v>
      </c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4"/>
      <c r="DE58" s="7"/>
      <c r="DF58" s="7"/>
      <c r="DG58" s="62" t="s">
        <v>5</v>
      </c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4"/>
      <c r="EF58" s="15"/>
      <c r="EG58" s="15"/>
      <c r="EH58" s="15"/>
    </row>
  </sheetData>
  <mergeCells count="1115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BI45:BN45"/>
    <mergeCell ref="BO45:BT45"/>
    <mergeCell ref="CG45:CL45"/>
    <mergeCell ref="CA45:CF45"/>
    <mergeCell ref="CM51:CR51"/>
    <mergeCell ref="CM50:CR50"/>
    <mergeCell ref="CA51:CF51"/>
    <mergeCell ref="CA50:CF50"/>
    <mergeCell ref="BO50:BT50"/>
    <mergeCell ref="BI51:BN51"/>
    <mergeCell ref="CG48:CL48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A44:W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2:W42"/>
    <mergeCell ref="AK44:AP44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3:BB43"/>
    <mergeCell ref="AK40:AP40"/>
    <mergeCell ref="X39:AC39"/>
    <mergeCell ref="AK39:AP39"/>
    <mergeCell ref="X40:AC40"/>
    <mergeCell ref="HI38:HN38"/>
    <mergeCell ref="GW38:HB38"/>
    <mergeCell ref="CS46:CX46"/>
    <mergeCell ref="CM46:CR46"/>
    <mergeCell ref="CA46:CF46"/>
    <mergeCell ref="BC46:BH46"/>
    <mergeCell ref="CY44:DD44"/>
    <mergeCell ref="FG44:FL44"/>
    <mergeCell ref="EO44:ET44"/>
    <mergeCell ref="EU44:EZ44"/>
    <mergeCell ref="EC44:EH44"/>
    <mergeCell ref="GW45:HB45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5:CR45"/>
    <mergeCell ref="CS45:CX45"/>
    <mergeCell ref="BU45:BZ45"/>
    <mergeCell ref="CS44:CX44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3:CX43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2:EB32"/>
    <mergeCell ref="GE32:GJ32"/>
    <mergeCell ref="FY32:GD32"/>
    <mergeCell ref="HI32:HN32"/>
    <mergeCell ref="EO32:ET32"/>
    <mergeCell ref="DQ32:DV32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2026-02-17T05:50:58Z</cp:lastPrinted>
  <dcterms:created xsi:type="dcterms:W3CDTF">2024-03-25T11:17:12Z</dcterms:created>
  <dcterms:modified xsi:type="dcterms:W3CDTF">2026-03-17T05:52:06Z</dcterms:modified>
</cp:coreProperties>
</file>