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50" i="1" l="1"/>
  <c r="HC29" i="1"/>
  <c r="HC30" i="1"/>
  <c r="HC31" i="1"/>
  <c r="HC32" i="1"/>
  <c r="HC33" i="1"/>
  <c r="HC34" i="1"/>
  <c r="HC36" i="1"/>
  <c r="HC37" i="1"/>
  <c r="HC38" i="1"/>
  <c r="HC40" i="1"/>
  <c r="HC43" i="1"/>
  <c r="HC45" i="1"/>
  <c r="HC47" i="1"/>
  <c r="HC48" i="1"/>
  <c r="HC49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1" i="1"/>
  <c r="HC51" i="1" s="1"/>
  <c r="GK50" i="1"/>
  <c r="GK49" i="1"/>
  <c r="GK48" i="1"/>
  <c r="GK47" i="1"/>
  <c r="GK46" i="1"/>
  <c r="HC46" i="1" s="1"/>
  <c r="GK45" i="1"/>
  <c r="GK44" i="1"/>
  <c r="HC44" i="1" s="1"/>
  <c r="GK43" i="1"/>
  <c r="GK42" i="1"/>
  <c r="GK41" i="1"/>
  <c r="HC41" i="1" s="1"/>
  <c r="GK40" i="1"/>
  <c r="GK39" i="1"/>
  <c r="HC39" i="1" s="1"/>
  <c r="GK38" i="1"/>
  <c r="GK37" i="1"/>
  <c r="GK36" i="1"/>
  <c r="GK35" i="1"/>
  <c r="HC35" i="1" s="1"/>
  <c r="GK34" i="1"/>
  <c r="GK33" i="1"/>
  <c r="GK32" i="1"/>
  <c r="GK31" i="1"/>
  <c r="GK30" i="1"/>
  <c r="GK28" i="1"/>
  <c r="HC28" i="1" s="1"/>
  <c r="HU28" i="1" s="1"/>
  <c r="GW46" i="1" l="1"/>
  <c r="GW32" i="1"/>
  <c r="GW36" i="1"/>
  <c r="HU49" i="1"/>
  <c r="IF49" i="1" s="1"/>
  <c r="HU36" i="1"/>
  <c r="IF36" i="1" s="1"/>
  <c r="HU46" i="1"/>
  <c r="IF46" i="1" s="1"/>
  <c r="HU32" i="1"/>
  <c r="IF32" i="1" s="1"/>
  <c r="HU44" i="1"/>
  <c r="IF44" i="1" s="1"/>
  <c r="HU37" i="1"/>
  <c r="IF37" i="1" s="1"/>
  <c r="HU38" i="1"/>
  <c r="IF38" i="1" s="1"/>
  <c r="HU45" i="1"/>
  <c r="IF45" i="1" s="1"/>
  <c r="HU42" i="1"/>
  <c r="IF42" i="1" s="1"/>
  <c r="GW43" i="1"/>
  <c r="GW39" i="1"/>
  <c r="HU48" i="1"/>
  <c r="IF48" i="1" s="1"/>
  <c r="HU40" i="1"/>
  <c r="IF40" i="1" s="1"/>
  <c r="GW40" i="1"/>
  <c r="HU33" i="1"/>
  <c r="IF33" i="1" s="1"/>
  <c r="HU35" i="1"/>
  <c r="IF35" i="1" s="1"/>
  <c r="GW51" i="1"/>
  <c r="HU51" i="1"/>
  <c r="IF51" i="1" s="1"/>
  <c r="HU41" i="1"/>
  <c r="IF41" i="1" s="1"/>
  <c r="HU34" i="1"/>
  <c r="IF34" i="1" s="1"/>
  <c r="GW47" i="1"/>
  <c r="HU47" i="1"/>
  <c r="IF47" i="1" s="1"/>
  <c r="HU31" i="1"/>
  <c r="IF31" i="1" s="1"/>
  <c r="HU30" i="1"/>
  <c r="IF30" i="1" s="1"/>
  <c r="GW37" i="1"/>
  <c r="GW44" i="1"/>
  <c r="GW33" i="1"/>
  <c r="GW50" i="1"/>
  <c r="HU50" i="1"/>
  <c r="IF50" i="1" s="1"/>
  <c r="HU39" i="1"/>
  <c r="IF39" i="1" s="1"/>
  <c r="GW30" i="1"/>
  <c r="GW34" i="1"/>
  <c r="GW41" i="1"/>
  <c r="GW48" i="1"/>
  <c r="HU43" i="1"/>
  <c r="IF43" i="1" s="1"/>
  <c r="GW28" i="1"/>
  <c r="IG29" i="1"/>
  <c r="GW31" i="1"/>
  <c r="GW35" i="1"/>
  <c r="GW38" i="1"/>
  <c r="GW42" i="1"/>
  <c r="GW45" i="1"/>
  <c r="GW49" i="1"/>
  <c r="HU53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<sst xmlns="http://schemas.openxmlformats.org/spreadsheetml/2006/main" count="123" uniqueCount="106">
  <si>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</si>
  <si>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</si>
  <si>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</si>
  <si>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</si>
  <si>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</si>
  <si>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</si>
  <si>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</si>
  <si>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</si>
  <si>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</si>
  <si>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</si>
  <si>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</si>
  <si>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</si>
  <si>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</si>
  <si>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</si>
  <si>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</si>
  <si>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</si>
  <si>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</si>
  <si>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</si>
  <si>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</si>
  <si>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</si>
  <si>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</si>
  <si>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</si>
  <si>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</si>
  <si>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</si>
  <si>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</si>
  <si>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</si>
  <si>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</si>
  <si>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</si>
  <si>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</si>
  <si>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</si>
  <si>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</si>
  <si>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</si>
  <si>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</si>
  <si>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</si>
  <si>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</si>
  <si>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</si>
  <si>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</si>
  <si>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</si>
  <si>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</si>
  <si>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</si>
  <si>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</si>
  <si>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</si>
  <si>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</si>
  <si>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</si>
  <si>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</si>
  <si>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</si>
  <si>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</si>
  <si>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</si>
  <si>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</si>
  <si>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</si>
  <si>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</si>
  <si>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</si>
  <si>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</si>
  <si>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</si>
  <si>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</si>
  <si>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</si>
  <si>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</si>
  <si>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</si>
  <si>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</si>
  <si>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</si>
  <si>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</si>
  <si>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</si>
  <si>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</si>
  <si>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</si>
  <si>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</si>
  <si>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</si>
  <si>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</si>
  <si>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</si>
  <si>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</si>
  <si>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</si>
  <si>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</si>
  <si>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</si>
  <si>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</si>
  <si>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</si>
  <si>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</si>
  <si>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</si>
  <si>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</si>
  <si>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</si>
  <si>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</si>
  <si>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</si>
  <si>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</si>
  <si>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</si>
  <si>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</si>
  <si>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</si>
  <si>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</si>
  <si>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</si>
  <si>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</si>
  <si>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</si>
  <si>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</si>
  <si>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</si>
  <si>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</si>
  <si>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</si>
  <si>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Суп гороховый</t>
  </si>
  <si>
    <t>Оладьи</t>
  </si>
  <si>
    <t>Горох</t>
  </si>
  <si>
    <t>Дрожжи</t>
  </si>
  <si>
    <t>Яблоко</t>
  </si>
  <si>
    <t>Кефир</t>
  </si>
  <si>
    <t>Карамизова</t>
  </si>
  <si>
    <t>26</t>
  </si>
  <si>
    <t>Зелень</t>
  </si>
  <si>
    <t>февраля</t>
  </si>
  <si>
    <t>17</t>
  </si>
  <si>
    <t>Биточки мясные</t>
  </si>
  <si>
    <t>Мясо говядина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</si>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</sst>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8"/>
  <sheetViews>
    <sheetView tabSelected="1" topLeftCell="A2" zoomScale="90" zoomScaleNormal="90" workbookViewId="0">
      <selection activeCell="C2" sqref="A2:IF6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105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6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6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3" t="s">
        <v>4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5"/>
      <c r="AA4" s="7"/>
      <c r="AB4" s="7"/>
      <c r="AC4" s="7"/>
      <c r="AD4" s="203" t="s">
        <v>5</v>
      </c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0.199999999999999" x14ac:dyDescent="0.2">
      <c r="A5" s="225" t="s">
        <v>8</v>
      </c>
      <c r="B5" s="225"/>
      <c r="C5" s="222" t="s">
        <v>102</v>
      </c>
      <c r="D5" s="223"/>
      <c r="E5" s="223"/>
      <c r="F5" s="224"/>
      <c r="G5" s="208" t="s">
        <v>8</v>
      </c>
      <c r="H5" s="208"/>
      <c r="I5" s="208"/>
      <c r="J5" s="222" t="s">
        <v>101</v>
      </c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4"/>
      <c r="AC5" s="225">
        <v>20</v>
      </c>
      <c r="AD5" s="225"/>
      <c r="AE5" s="225"/>
      <c r="AF5" s="225"/>
      <c r="AG5" s="226" t="s">
        <v>99</v>
      </c>
      <c r="AH5" s="227"/>
      <c r="AI5" s="228"/>
      <c r="AK5" s="208" t="s">
        <v>9</v>
      </c>
      <c r="AL5" s="208"/>
    </row>
    <row r="6" spans="1:239" s="2" customFormat="1" ht="10.199999999999999" x14ac:dyDescent="0.2"/>
    <row r="7" spans="1:239" s="2" customFormat="1" ht="12" customHeight="1" x14ac:dyDescent="0.2">
      <c r="A7" s="249" t="s">
        <v>10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1"/>
      <c r="AQ7" s="209" t="s">
        <v>11</v>
      </c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1"/>
      <c r="BI7" s="217" t="s">
        <v>12</v>
      </c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1"/>
      <c r="CA7" s="209" t="s">
        <v>13</v>
      </c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1"/>
      <c r="CS7" s="209" t="s">
        <v>14</v>
      </c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1"/>
      <c r="DK7" s="221" t="s">
        <v>15</v>
      </c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HI7" s="232" t="s">
        <v>16</v>
      </c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4"/>
    </row>
    <row r="8" spans="1:239" s="2" customFormat="1" ht="10.199999999999999" x14ac:dyDescent="0.2">
      <c r="A8" s="250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20"/>
      <c r="AQ8" s="212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4"/>
      <c r="BI8" s="212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4"/>
      <c r="CA8" s="212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4"/>
      <c r="CS8" s="212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4"/>
      <c r="DK8" s="212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HE8" s="11"/>
      <c r="HF8" s="11" t="s">
        <v>17</v>
      </c>
      <c r="HI8" s="229" t="s">
        <v>18</v>
      </c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1"/>
    </row>
    <row r="9" spans="1:239" s="2" customFormat="1" ht="10.199999999999999" x14ac:dyDescent="0.2">
      <c r="A9" s="251" t="s">
        <v>19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3"/>
      <c r="X9" s="259" t="s">
        <v>20</v>
      </c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60"/>
      <c r="AQ9" s="212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4"/>
      <c r="BI9" s="212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4"/>
      <c r="CA9" s="212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4"/>
      <c r="CS9" s="212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4"/>
      <c r="DK9" s="212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HI9" s="160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2"/>
    </row>
    <row r="10" spans="1:239" s="2" customFormat="1" ht="10.199999999999999" x14ac:dyDescent="0.2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5"/>
      <c r="X10" s="261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5"/>
      <c r="AQ10" s="212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4"/>
      <c r="BI10" s="212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4"/>
      <c r="CA10" s="212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4"/>
      <c r="CS10" s="212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4"/>
      <c r="DK10" s="212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ET10" s="11"/>
      <c r="EU10" s="11"/>
      <c r="EV10" s="11"/>
      <c r="EW10" s="11"/>
      <c r="EX10" s="11"/>
      <c r="EZ10" s="11" t="s">
        <v>21</v>
      </c>
      <c r="FA10" s="222" t="s">
        <v>102</v>
      </c>
      <c r="FB10" s="223"/>
      <c r="FC10" s="223"/>
      <c r="FD10" s="224"/>
      <c r="FE10" s="208" t="s">
        <v>8</v>
      </c>
      <c r="FF10" s="208"/>
      <c r="FG10" s="208"/>
      <c r="FH10" s="222" t="s">
        <v>101</v>
      </c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4"/>
      <c r="GA10" s="225">
        <v>20</v>
      </c>
      <c r="GB10" s="225"/>
      <c r="GC10" s="225"/>
      <c r="GD10" s="225"/>
      <c r="GE10" s="226" t="s">
        <v>99</v>
      </c>
      <c r="GF10" s="227"/>
      <c r="GG10" s="228"/>
      <c r="GI10" s="208" t="s">
        <v>9</v>
      </c>
      <c r="GJ10" s="208"/>
      <c r="HE10" s="11"/>
      <c r="HF10" s="11" t="s">
        <v>22</v>
      </c>
      <c r="HI10" s="163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5"/>
    </row>
    <row r="11" spans="1:239" s="2" customFormat="1" ht="10.199999999999999" x14ac:dyDescent="0.2">
      <c r="A11" s="256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8"/>
      <c r="X11" s="262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8"/>
      <c r="AQ11" s="215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6"/>
      <c r="BI11" s="218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20"/>
      <c r="CA11" s="215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6"/>
      <c r="CS11" s="215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6"/>
      <c r="DK11" s="212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HI11" s="160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2"/>
    </row>
    <row r="12" spans="1:239" s="2" customFormat="1" ht="10.199999999999999" x14ac:dyDescent="0.2">
      <c r="A12" s="238">
        <v>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2"/>
      <c r="X12" s="170">
        <v>2</v>
      </c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2"/>
      <c r="AQ12" s="170">
        <v>3</v>
      </c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2"/>
      <c r="BI12" s="170">
        <v>4</v>
      </c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2"/>
      <c r="CA12" s="170">
        <v>5</v>
      </c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2"/>
      <c r="CS12" s="181">
        <v>6</v>
      </c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82"/>
      <c r="DK12" s="181">
        <v>7</v>
      </c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82"/>
      <c r="EI12" s="2" t="s">
        <v>23</v>
      </c>
      <c r="EU12" s="151" t="s">
        <v>24</v>
      </c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3"/>
      <c r="HE12" s="11"/>
      <c r="HF12" s="11" t="s">
        <v>25</v>
      </c>
      <c r="HI12" s="163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5"/>
    </row>
    <row r="13" spans="1:239" s="2" customFormat="1" ht="13.5" customHeight="1" x14ac:dyDescent="0.2">
      <c r="A13" s="23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40"/>
      <c r="X13" s="241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40"/>
      <c r="AQ13" s="235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7"/>
      <c r="BI13" s="235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7"/>
      <c r="CA13" s="235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7"/>
      <c r="CS13" s="242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43"/>
      <c r="DK13" s="244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45"/>
      <c r="HI13" s="160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2"/>
    </row>
    <row r="14" spans="1:239" s="2" customFormat="1" ht="13.5" customHeight="1" x14ac:dyDescent="0.2">
      <c r="A14" s="159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8"/>
      <c r="X14" s="156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8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4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5"/>
      <c r="EI14" s="2" t="s">
        <v>26</v>
      </c>
      <c r="FH14" s="151" t="s">
        <v>27</v>
      </c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3"/>
      <c r="HI14" s="163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5"/>
    </row>
    <row r="15" spans="1:239" s="2" customFormat="1" ht="13.5" customHeight="1" x14ac:dyDescent="0.2">
      <c r="A15" s="15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8"/>
      <c r="X15" s="156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8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4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5"/>
      <c r="HI15" s="166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2"/>
    </row>
    <row r="16" spans="1:239" s="2" customFormat="1" ht="13.5" customHeight="1" x14ac:dyDescent="0.2">
      <c r="A16" s="176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5"/>
      <c r="X16" s="173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5"/>
      <c r="AQ16" s="170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2"/>
      <c r="BI16" s="170">
        <v>70</v>
      </c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2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4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5"/>
      <c r="EI16" s="2" t="s">
        <v>28</v>
      </c>
      <c r="FL16" s="151" t="s">
        <v>29</v>
      </c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3"/>
      <c r="HI16" s="167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9"/>
    </row>
    <row r="17" spans="1:241" s="2" customFormat="1" ht="14.25" customHeight="1" x14ac:dyDescent="0.2">
      <c r="BR17" s="11"/>
      <c r="BW17" s="11" t="s">
        <v>30</v>
      </c>
      <c r="CA17" s="180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2"/>
      <c r="CS17" s="181">
        <v>104.6</v>
      </c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82"/>
      <c r="DK17" s="183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84"/>
    </row>
    <row r="18" spans="1:241" s="2" customFormat="1" ht="10.199999999999999" x14ac:dyDescent="0.2"/>
    <row r="19" spans="1:241" s="2" customFormat="1" ht="10.199999999999999" x14ac:dyDescent="0.2">
      <c r="A19" s="177" t="s">
        <v>31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9"/>
      <c r="AD19" s="114" t="s">
        <v>32</v>
      </c>
      <c r="AE19" s="115"/>
      <c r="AF19" s="115"/>
      <c r="AG19" s="115"/>
      <c r="AH19" s="115"/>
      <c r="AI19" s="115"/>
      <c r="AJ19" s="116"/>
      <c r="AK19" s="185" t="s">
        <v>33</v>
      </c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9"/>
      <c r="HI19" s="186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7"/>
    </row>
    <row r="20" spans="1:241" s="2" customFormat="1" ht="10.199999999999999" x14ac:dyDescent="0.2">
      <c r="A20" s="198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200"/>
      <c r="X21" s="202"/>
      <c r="Y21" s="199"/>
      <c r="Z21" s="199"/>
      <c r="AA21" s="199"/>
      <c r="AB21" s="199"/>
      <c r="AC21" s="200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200"/>
      <c r="X22" s="202"/>
      <c r="Y22" s="199"/>
      <c r="Z22" s="199"/>
      <c r="AA22" s="199"/>
      <c r="AB22" s="199"/>
      <c r="AC22" s="200"/>
      <c r="AD22" s="117"/>
      <c r="AE22" s="118"/>
      <c r="AF22" s="118"/>
      <c r="AG22" s="118"/>
      <c r="AH22" s="118"/>
      <c r="AI22" s="118"/>
      <c r="AJ22" s="119"/>
      <c r="AK22" s="57" t="s">
        <v>89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91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92</v>
      </c>
      <c r="CH22" s="58"/>
      <c r="CI22" s="58"/>
      <c r="CJ22" s="58"/>
      <c r="CK22" s="58"/>
      <c r="CL22" s="59"/>
      <c r="CM22" s="57" t="s">
        <v>103</v>
      </c>
      <c r="CN22" s="58"/>
      <c r="CO22" s="58"/>
      <c r="CP22" s="58"/>
      <c r="CQ22" s="58"/>
      <c r="CR22" s="59"/>
      <c r="CS22" s="57" t="s">
        <v>45</v>
      </c>
      <c r="CT22" s="58"/>
      <c r="CU22" s="58"/>
      <c r="CV22" s="58"/>
      <c r="CW22" s="58"/>
      <c r="CX22" s="59"/>
      <c r="CY22" s="57" t="s">
        <v>46</v>
      </c>
      <c r="CZ22" s="58"/>
      <c r="DA22" s="58"/>
      <c r="DB22" s="58"/>
      <c r="DC22" s="58"/>
      <c r="DD22" s="59"/>
      <c r="DE22" s="57" t="s">
        <v>47</v>
      </c>
      <c r="DF22" s="58"/>
      <c r="DG22" s="58"/>
      <c r="DH22" s="58"/>
      <c r="DI22" s="58"/>
      <c r="DJ22" s="59"/>
      <c r="DK22" s="57" t="s">
        <v>48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49</v>
      </c>
      <c r="EJ22" s="58"/>
      <c r="EK22" s="58"/>
      <c r="EL22" s="58"/>
      <c r="EM22" s="58"/>
      <c r="EN22" s="59"/>
      <c r="EO22" s="57" t="s">
        <v>96</v>
      </c>
      <c r="EP22" s="58"/>
      <c r="EQ22" s="58"/>
      <c r="ER22" s="58"/>
      <c r="ES22" s="58"/>
      <c r="ET22" s="59"/>
      <c r="EU22" s="57" t="s">
        <v>50</v>
      </c>
      <c r="EV22" s="58"/>
      <c r="EW22" s="58"/>
      <c r="EX22" s="58"/>
      <c r="EY22" s="58"/>
      <c r="EZ22" s="59"/>
      <c r="FA22" s="57" t="s">
        <v>51</v>
      </c>
      <c r="FB22" s="58"/>
      <c r="FC22" s="58"/>
      <c r="FD22" s="58"/>
      <c r="FE22" s="58"/>
      <c r="FF22" s="59"/>
      <c r="FG22" s="57" t="s">
        <v>93</v>
      </c>
      <c r="FH22" s="58"/>
      <c r="FI22" s="58"/>
      <c r="FJ22" s="58"/>
      <c r="FK22" s="58"/>
      <c r="FL22" s="59"/>
      <c r="FM22" s="57" t="s">
        <v>97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52</v>
      </c>
      <c r="GL22" s="115"/>
      <c r="GM22" s="115"/>
      <c r="GN22" s="115"/>
      <c r="GO22" s="115"/>
      <c r="GP22" s="116"/>
      <c r="GQ22" s="105" t="s">
        <v>53</v>
      </c>
      <c r="GR22" s="106"/>
      <c r="GS22" s="106"/>
      <c r="GT22" s="106"/>
      <c r="GU22" s="106"/>
      <c r="GV22" s="107"/>
      <c r="GW22" s="93" t="s">
        <v>54</v>
      </c>
      <c r="GX22" s="94"/>
      <c r="GY22" s="94"/>
      <c r="GZ22" s="94"/>
      <c r="HA22" s="94"/>
      <c r="HB22" s="95"/>
      <c r="HC22" s="93" t="s">
        <v>55</v>
      </c>
      <c r="HD22" s="94"/>
      <c r="HE22" s="94"/>
      <c r="HF22" s="94"/>
      <c r="HG22" s="94"/>
      <c r="HH22" s="95"/>
      <c r="HI22" s="36" t="s">
        <v>56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57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200"/>
      <c r="X23" s="202"/>
      <c r="Y23" s="199"/>
      <c r="Z23" s="199"/>
      <c r="AA23" s="199"/>
      <c r="AB23" s="199"/>
      <c r="AC23" s="200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58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59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20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4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5" t="s">
        <v>60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56"/>
      <c r="Y26" s="157"/>
      <c r="Z26" s="157"/>
      <c r="AA26" s="157"/>
      <c r="AB26" s="157"/>
      <c r="AC26" s="158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70</v>
      </c>
      <c r="AL26" s="37"/>
      <c r="AM26" s="37"/>
      <c r="AN26" s="37"/>
      <c r="AO26" s="37"/>
      <c r="AP26" s="38"/>
      <c r="AQ26" s="36">
        <f t="shared" si="0"/>
        <v>70</v>
      </c>
      <c r="AR26" s="37"/>
      <c r="AS26" s="37"/>
      <c r="AT26" s="37"/>
      <c r="AU26" s="37"/>
      <c r="AV26" s="38"/>
      <c r="AW26" s="36">
        <f t="shared" si="0"/>
        <v>70</v>
      </c>
      <c r="AX26" s="37"/>
      <c r="AY26" s="37"/>
      <c r="AZ26" s="37"/>
      <c r="BA26" s="37"/>
      <c r="BB26" s="38"/>
      <c r="BC26" s="36">
        <f t="shared" si="0"/>
        <v>70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70</v>
      </c>
      <c r="CH26" s="37"/>
      <c r="CI26" s="37"/>
      <c r="CJ26" s="37"/>
      <c r="CK26" s="37"/>
      <c r="CL26" s="38"/>
      <c r="CM26" s="36">
        <f t="shared" si="1"/>
        <v>70</v>
      </c>
      <c r="CN26" s="37"/>
      <c r="CO26" s="37"/>
      <c r="CP26" s="37"/>
      <c r="CQ26" s="37"/>
      <c r="CR26" s="38"/>
      <c r="CS26" s="36">
        <f t="shared" si="1"/>
        <v>70</v>
      </c>
      <c r="CT26" s="37"/>
      <c r="CU26" s="37"/>
      <c r="CV26" s="37"/>
      <c r="CW26" s="37"/>
      <c r="CX26" s="38"/>
      <c r="CY26" s="36">
        <f t="shared" si="1"/>
        <v>70</v>
      </c>
      <c r="CZ26" s="37"/>
      <c r="DA26" s="37"/>
      <c r="DB26" s="37"/>
      <c r="DC26" s="37"/>
      <c r="DD26" s="38"/>
      <c r="DE26" s="36">
        <f t="shared" si="1"/>
        <v>70</v>
      </c>
      <c r="DF26" s="37"/>
      <c r="DG26" s="37"/>
      <c r="DH26" s="37"/>
      <c r="DI26" s="37"/>
      <c r="DJ26" s="38"/>
      <c r="DK26" s="36">
        <f t="shared" si="1"/>
        <v>70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70</v>
      </c>
      <c r="EJ26" s="70"/>
      <c r="EK26" s="70"/>
      <c r="EL26" s="70"/>
      <c r="EM26" s="70"/>
      <c r="EN26" s="38"/>
      <c r="EO26" s="69">
        <f t="shared" si="2"/>
        <v>70</v>
      </c>
      <c r="EP26" s="70"/>
      <c r="EQ26" s="70"/>
      <c r="ER26" s="70"/>
      <c r="ES26" s="70"/>
      <c r="ET26" s="38"/>
      <c r="EU26" s="69">
        <f t="shared" si="2"/>
        <v>70</v>
      </c>
      <c r="EV26" s="70"/>
      <c r="EW26" s="70"/>
      <c r="EX26" s="70"/>
      <c r="EY26" s="70"/>
      <c r="EZ26" s="38"/>
      <c r="FA26" s="69">
        <f t="shared" si="2"/>
        <v>70</v>
      </c>
      <c r="FB26" s="70"/>
      <c r="FC26" s="70"/>
      <c r="FD26" s="70"/>
      <c r="FE26" s="70"/>
      <c r="FF26" s="38"/>
      <c r="FG26" s="69">
        <f t="shared" ref="FG26:FM26" si="3">$DK$26</f>
        <v>70</v>
      </c>
      <c r="FH26" s="70"/>
      <c r="FI26" s="70"/>
      <c r="FJ26" s="70"/>
      <c r="FK26" s="70"/>
      <c r="FL26" s="38"/>
      <c r="FM26" s="69">
        <f t="shared" si="3"/>
        <v>70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8" t="s">
        <v>61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191"/>
      <c r="Y27" s="192"/>
      <c r="Z27" s="192"/>
      <c r="AA27" s="192"/>
      <c r="AB27" s="192"/>
      <c r="AC27" s="193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62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100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180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63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2E-3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1" si="4">AK28+AQ28+AW28+BC28+BI28+BO28+BU28+CA28+CG28+CM28+CS28+CY28+DE28+DK28+DQ28+DW28+EC28+EI28+EO28+EU28+FA28+FG28+FM28+FS28+FY28+GE28</f>
        <v>6.0000000000000001E-3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1" si="5">GK28*GQ28</f>
        <v>3.42</v>
      </c>
      <c r="GX28" s="40"/>
      <c r="GY28" s="40"/>
      <c r="GZ28" s="40"/>
      <c r="HA28" s="40"/>
      <c r="HB28" s="41"/>
      <c r="HC28" s="33">
        <f t="shared" ref="HC28" si="6">GK28*HI28</f>
        <v>0.42</v>
      </c>
      <c r="HD28" s="34"/>
      <c r="HE28" s="34"/>
      <c r="HF28" s="34"/>
      <c r="HG28" s="34"/>
      <c r="HH28" s="35"/>
      <c r="HI28" s="27">
        <f t="shared" ref="HI28:HI38" si="7">$BI$16</f>
        <v>70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239.39999999999998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76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>
        <v>2E-3</v>
      </c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149">
        <v>3.0000000000000001E-3</v>
      </c>
      <c r="EJ29" s="150"/>
      <c r="EK29" s="150"/>
      <c r="EL29" s="150"/>
      <c r="EM29" s="150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5.0000000000000001E-3</v>
      </c>
      <c r="GL29" s="43"/>
      <c r="GM29" s="43"/>
      <c r="GN29" s="43"/>
      <c r="GO29" s="43"/>
      <c r="GP29" s="44"/>
      <c r="GQ29" s="30">
        <v>148</v>
      </c>
      <c r="GR29" s="31"/>
      <c r="GS29" s="31"/>
      <c r="GT29" s="31"/>
      <c r="GU29" s="31"/>
      <c r="GV29" s="32"/>
      <c r="GW29" s="39">
        <f t="shared" ref="GW29" si="9">GK29*GQ29</f>
        <v>0.74</v>
      </c>
      <c r="GX29" s="40"/>
      <c r="GY29" s="40"/>
      <c r="GZ29" s="40"/>
      <c r="HA29" s="40"/>
      <c r="HB29" s="41"/>
      <c r="HC29" s="33">
        <f t="shared" ref="HC29:HC51" si="10">GK29*HI29</f>
        <v>0.35000000000000003</v>
      </c>
      <c r="HD29" s="34"/>
      <c r="HE29" s="34"/>
      <c r="HF29" s="34"/>
      <c r="HG29" s="34"/>
      <c r="HH29" s="35"/>
      <c r="HI29" s="27">
        <f t="shared" si="7"/>
        <v>70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51.800000000000004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239.39999999999998</v>
      </c>
    </row>
    <row r="30" spans="1:241" s="2" customFormat="1" ht="16.5" customHeight="1" x14ac:dyDescent="0.25">
      <c r="A30" s="45" t="s">
        <v>64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1.4999999999999999E-2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0.115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10.81</v>
      </c>
      <c r="GX30" s="40"/>
      <c r="GY30" s="40"/>
      <c r="GZ30" s="40"/>
      <c r="HA30" s="40"/>
      <c r="HB30" s="41"/>
      <c r="HC30" s="33">
        <f t="shared" si="10"/>
        <v>8.0500000000000007</v>
      </c>
      <c r="HD30" s="34"/>
      <c r="HE30" s="34"/>
      <c r="HF30" s="34"/>
      <c r="HG30" s="34"/>
      <c r="HH30" s="35"/>
      <c r="HI30" s="27">
        <f t="shared" si="7"/>
        <v>70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1" si="11">GQ30*HC30</f>
        <v>756.7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1" si="12">SUM(HU30)</f>
        <v>756.7</v>
      </c>
    </row>
    <row r="31" spans="1:241" s="2" customFormat="1" ht="18" customHeight="1" x14ac:dyDescent="0.25">
      <c r="A31" s="45" t="s">
        <v>65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5.0000000000000001E-3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7.0000000000000001E-3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1.2E-2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2.7360000000000002</v>
      </c>
      <c r="GX31" s="40"/>
      <c r="GY31" s="40"/>
      <c r="GZ31" s="40"/>
      <c r="HA31" s="40"/>
      <c r="HB31" s="41"/>
      <c r="HC31" s="33">
        <f t="shared" si="10"/>
        <v>0.84</v>
      </c>
      <c r="HD31" s="34"/>
      <c r="HE31" s="34"/>
      <c r="HF31" s="34"/>
      <c r="HG31" s="34"/>
      <c r="HH31" s="35"/>
      <c r="HI31" s="27">
        <f t="shared" si="7"/>
        <v>70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191.51999999999998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191.51999999999998</v>
      </c>
    </row>
    <row r="32" spans="1:241" s="2" customFormat="1" ht="16.5" customHeight="1" x14ac:dyDescent="0.25">
      <c r="A32" s="45" t="s">
        <v>66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>
        <v>5.0000000000000001E-4</v>
      </c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5.0000000000000001E-4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1.7</v>
      </c>
      <c r="GX32" s="40"/>
      <c r="GY32" s="40"/>
      <c r="GZ32" s="40"/>
      <c r="HA32" s="40"/>
      <c r="HB32" s="41"/>
      <c r="HC32" s="33">
        <f t="shared" si="10"/>
        <v>3.5000000000000003E-2</v>
      </c>
      <c r="HD32" s="34"/>
      <c r="HE32" s="34"/>
      <c r="HF32" s="34"/>
      <c r="HG32" s="34"/>
      <c r="HH32" s="35"/>
      <c r="HI32" s="27">
        <f t="shared" si="7"/>
        <v>70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119.00000000000001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119.00000000000001</v>
      </c>
    </row>
    <row r="33" spans="1:240" s="2" customFormat="1" ht="16.5" customHeight="1" x14ac:dyDescent="0.25">
      <c r="A33" s="45" t="s">
        <v>67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2.5000000000000001E-2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0.17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0.19500000000000001</v>
      </c>
      <c r="GL33" s="43"/>
      <c r="GM33" s="43"/>
      <c r="GN33" s="43"/>
      <c r="GO33" s="43"/>
      <c r="GP33" s="44"/>
      <c r="GQ33" s="30">
        <v>55</v>
      </c>
      <c r="GR33" s="31"/>
      <c r="GS33" s="31"/>
      <c r="GT33" s="31"/>
      <c r="GU33" s="31"/>
      <c r="GV33" s="32"/>
      <c r="GW33" s="39">
        <f t="shared" si="5"/>
        <v>10.725</v>
      </c>
      <c r="GX33" s="40"/>
      <c r="GY33" s="40"/>
      <c r="GZ33" s="40"/>
      <c r="HA33" s="40"/>
      <c r="HB33" s="41"/>
      <c r="HC33" s="33">
        <f t="shared" si="10"/>
        <v>13.65</v>
      </c>
      <c r="HD33" s="34"/>
      <c r="HE33" s="34"/>
      <c r="HF33" s="34"/>
      <c r="HG33" s="34"/>
      <c r="HH33" s="35"/>
      <c r="HI33" s="27">
        <f t="shared" si="7"/>
        <v>70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750.75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750.75</v>
      </c>
    </row>
    <row r="34" spans="1:240" s="2" customFormat="1" ht="16.5" customHeight="1" x14ac:dyDescent="0.25">
      <c r="A34" s="45" t="s">
        <v>90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0.03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0.03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2.31</v>
      </c>
      <c r="GX34" s="40"/>
      <c r="GY34" s="40"/>
      <c r="GZ34" s="40"/>
      <c r="HA34" s="40"/>
      <c r="HB34" s="41"/>
      <c r="HC34" s="33">
        <f t="shared" si="10"/>
        <v>2.1</v>
      </c>
      <c r="HD34" s="34"/>
      <c r="HE34" s="34"/>
      <c r="HF34" s="34"/>
      <c r="HG34" s="34"/>
      <c r="HH34" s="35"/>
      <c r="HI34" s="27">
        <f t="shared" si="7"/>
        <v>70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161.70000000000002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161.70000000000002</v>
      </c>
    </row>
    <row r="35" spans="1:240" s="2" customFormat="1" ht="16.5" customHeight="1" x14ac:dyDescent="0.25">
      <c r="A35" s="45" t="s">
        <v>68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8.0000000000000002E-3</v>
      </c>
      <c r="CH35" s="25"/>
      <c r="CI35" s="25"/>
      <c r="CJ35" s="25"/>
      <c r="CK35" s="25"/>
      <c r="CL35" s="26"/>
      <c r="CM35" s="24">
        <v>7.0000000000000001E-3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5.0000000000000001E-3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2.2000000000000002E-2</v>
      </c>
      <c r="GL35" s="43"/>
      <c r="GM35" s="43"/>
      <c r="GN35" s="43"/>
      <c r="GO35" s="43"/>
      <c r="GP35" s="44"/>
      <c r="GQ35" s="30">
        <v>45</v>
      </c>
      <c r="GR35" s="31"/>
      <c r="GS35" s="31"/>
      <c r="GT35" s="31"/>
      <c r="GU35" s="31"/>
      <c r="GV35" s="32"/>
      <c r="GW35" s="39">
        <f t="shared" si="5"/>
        <v>0.9900000000000001</v>
      </c>
      <c r="GX35" s="40"/>
      <c r="GY35" s="40"/>
      <c r="GZ35" s="40"/>
      <c r="HA35" s="40"/>
      <c r="HB35" s="41"/>
      <c r="HC35" s="33">
        <f t="shared" si="10"/>
        <v>1.5400000000000003</v>
      </c>
      <c r="HD35" s="34"/>
      <c r="HE35" s="34"/>
      <c r="HF35" s="34"/>
      <c r="HG35" s="34"/>
      <c r="HH35" s="35"/>
      <c r="HI35" s="27">
        <f t="shared" si="7"/>
        <v>70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69.300000000000011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69.300000000000011</v>
      </c>
    </row>
    <row r="36" spans="1:240" s="2" customFormat="1" ht="16.5" customHeight="1" x14ac:dyDescent="0.25">
      <c r="A36" s="45" t="s">
        <v>100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350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70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5">
      <c r="A37" s="45" t="s">
        <v>69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164</v>
      </c>
      <c r="GR37" s="31"/>
      <c r="GS37" s="31"/>
      <c r="GT37" s="31"/>
      <c r="GU37" s="31"/>
      <c r="GV37" s="32"/>
      <c r="GW37" s="39">
        <f t="shared" si="5"/>
        <v>1.2300000000000002</v>
      </c>
      <c r="GX37" s="40"/>
      <c r="GY37" s="40"/>
      <c r="GZ37" s="40"/>
      <c r="HA37" s="40"/>
      <c r="HB37" s="41"/>
      <c r="HC37" s="33">
        <f t="shared" si="10"/>
        <v>0.52500000000000002</v>
      </c>
      <c r="HD37" s="34"/>
      <c r="HE37" s="34"/>
      <c r="HF37" s="34"/>
      <c r="HG37" s="34"/>
      <c r="HH37" s="35"/>
      <c r="HI37" s="27">
        <f t="shared" si="7"/>
        <v>70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86.100000000000009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86.100000000000009</v>
      </c>
    </row>
    <row r="38" spans="1:240" s="2" customFormat="1" ht="16.5" customHeight="1" x14ac:dyDescent="0.25">
      <c r="A38" s="45" t="s">
        <v>71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2.9000000000000001E-2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3.3000000000000002E-2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1.3860000000000001</v>
      </c>
      <c r="GX38" s="40"/>
      <c r="GY38" s="40"/>
      <c r="GZ38" s="40"/>
      <c r="HA38" s="40"/>
      <c r="HB38" s="41"/>
      <c r="HC38" s="33">
        <f t="shared" si="10"/>
        <v>2.31</v>
      </c>
      <c r="HD38" s="34"/>
      <c r="HE38" s="34"/>
      <c r="HF38" s="34"/>
      <c r="HG38" s="34"/>
      <c r="HH38" s="35"/>
      <c r="HI38" s="27">
        <f t="shared" si="7"/>
        <v>70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97.02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97.02</v>
      </c>
    </row>
    <row r="39" spans="1:240" s="2" customFormat="1" ht="16.5" customHeight="1" x14ac:dyDescent="0.25">
      <c r="A39" s="45" t="s">
        <v>104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4.8000000000000001E-2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4.8000000000000001E-2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31.2</v>
      </c>
      <c r="GX39" s="40"/>
      <c r="GY39" s="40"/>
      <c r="GZ39" s="40"/>
      <c r="HA39" s="40"/>
      <c r="HB39" s="41"/>
      <c r="HC39" s="33">
        <f t="shared" si="10"/>
        <v>3.36</v>
      </c>
      <c r="HD39" s="34"/>
      <c r="HE39" s="34"/>
      <c r="HF39" s="34"/>
      <c r="HG39" s="34"/>
      <c r="HH39" s="35"/>
      <c r="HI39" s="27">
        <f t="shared" ref="HI39:HI51" si="13">$BI$16</f>
        <v>70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2184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2184</v>
      </c>
    </row>
    <row r="40" spans="1:240" s="2" customFormat="1" ht="16.5" customHeight="1" x14ac:dyDescent="0.25">
      <c r="A40" s="45" t="s">
        <v>72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8.0000000000000002E-3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2E-3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2.1999999999999999E-2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2.1559999999999997</v>
      </c>
      <c r="GX40" s="40"/>
      <c r="GY40" s="40"/>
      <c r="GZ40" s="40"/>
      <c r="HA40" s="40"/>
      <c r="HB40" s="41"/>
      <c r="HC40" s="33">
        <f t="shared" si="10"/>
        <v>1.5399999999999998</v>
      </c>
      <c r="HD40" s="34"/>
      <c r="HE40" s="34"/>
      <c r="HF40" s="34"/>
      <c r="HG40" s="34"/>
      <c r="HH40" s="35"/>
      <c r="HI40" s="27">
        <f t="shared" si="13"/>
        <v>70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150.91999999999999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150.91999999999999</v>
      </c>
    </row>
    <row r="41" spans="1:240" s="2" customFormat="1" ht="16.5" customHeight="1" x14ac:dyDescent="0.25">
      <c r="A41" s="45" t="s">
        <v>73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1.4999999999999999E-2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1.4999999999999999E-2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2.2199999999999998</v>
      </c>
      <c r="GX41" s="40"/>
      <c r="GY41" s="40"/>
      <c r="GZ41" s="40"/>
      <c r="HA41" s="40"/>
      <c r="HB41" s="41"/>
      <c r="HC41" s="33">
        <f t="shared" si="10"/>
        <v>1.05</v>
      </c>
      <c r="HD41" s="34"/>
      <c r="HE41" s="34"/>
      <c r="HF41" s="34"/>
      <c r="HG41" s="34"/>
      <c r="HH41" s="35"/>
      <c r="HI41" s="27">
        <f t="shared" si="13"/>
        <v>70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155.4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155.4</v>
      </c>
    </row>
    <row r="42" spans="1:240" s="2" customFormat="1" ht="16.5" customHeight="1" x14ac:dyDescent="0.25">
      <c r="A42" s="51" t="s">
        <v>97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>
        <v>0.18</v>
      </c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0.18</v>
      </c>
      <c r="GL42" s="43"/>
      <c r="GM42" s="43"/>
      <c r="GN42" s="43"/>
      <c r="GO42" s="43"/>
      <c r="GP42" s="44"/>
      <c r="GQ42" s="30">
        <v>105</v>
      </c>
      <c r="GR42" s="31"/>
      <c r="GS42" s="31"/>
      <c r="GT42" s="31"/>
      <c r="GU42" s="31"/>
      <c r="GV42" s="32"/>
      <c r="GW42" s="39">
        <f t="shared" si="5"/>
        <v>18.899999999999999</v>
      </c>
      <c r="GX42" s="40"/>
      <c r="GY42" s="40"/>
      <c r="GZ42" s="40"/>
      <c r="HA42" s="40"/>
      <c r="HB42" s="41"/>
      <c r="HC42" s="33">
        <v>12</v>
      </c>
      <c r="HD42" s="34"/>
      <c r="HE42" s="34"/>
      <c r="HF42" s="34"/>
      <c r="HG42" s="34"/>
      <c r="HH42" s="35"/>
      <c r="HI42" s="27">
        <f t="shared" si="13"/>
        <v>70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1260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1260</v>
      </c>
    </row>
    <row r="43" spans="1:240" s="2" customFormat="1" ht="16.5" customHeight="1" x14ac:dyDescent="0.25">
      <c r="A43" s="45" t="s">
        <v>74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0.35000000000000003</v>
      </c>
      <c r="HD43" s="34"/>
      <c r="HE43" s="34"/>
      <c r="HF43" s="34"/>
      <c r="HG43" s="34"/>
      <c r="HH43" s="35"/>
      <c r="HI43" s="27">
        <f t="shared" si="13"/>
        <v>70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9.4500000000000011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9.4500000000000011</v>
      </c>
    </row>
    <row r="44" spans="1:240" s="2" customFormat="1" ht="16.5" customHeight="1" x14ac:dyDescent="0.25">
      <c r="A44" s="45" t="s">
        <v>75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7.0000000000000001E-3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7.0000000000000001E-3</v>
      </c>
      <c r="GL44" s="43"/>
      <c r="GM44" s="43"/>
      <c r="GN44" s="43"/>
      <c r="GO44" s="43"/>
      <c r="GP44" s="44"/>
      <c r="GQ44" s="30">
        <v>170</v>
      </c>
      <c r="GR44" s="31"/>
      <c r="GS44" s="31"/>
      <c r="GT44" s="31"/>
      <c r="GU44" s="31"/>
      <c r="GV44" s="32"/>
      <c r="GW44" s="39">
        <f t="shared" si="5"/>
        <v>1.19</v>
      </c>
      <c r="GX44" s="40"/>
      <c r="GY44" s="40"/>
      <c r="GZ44" s="40"/>
      <c r="HA44" s="40"/>
      <c r="HB44" s="41"/>
      <c r="HC44" s="33">
        <f t="shared" si="10"/>
        <v>0.49</v>
      </c>
      <c r="HD44" s="34"/>
      <c r="HE44" s="34"/>
      <c r="HF44" s="34"/>
      <c r="HG44" s="34"/>
      <c r="HH44" s="35"/>
      <c r="HI44" s="27">
        <f t="shared" si="13"/>
        <v>70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83.3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83.3</v>
      </c>
    </row>
    <row r="45" spans="1:240" s="2" customFormat="1" ht="16.5" customHeight="1" x14ac:dyDescent="0.25">
      <c r="A45" s="45" t="s">
        <v>94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>
        <v>2.3E-2</v>
      </c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/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/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2.3E-2</v>
      </c>
      <c r="GL45" s="43"/>
      <c r="GM45" s="43"/>
      <c r="GN45" s="43"/>
      <c r="GO45" s="43"/>
      <c r="GP45" s="44"/>
      <c r="GQ45" s="30">
        <v>65</v>
      </c>
      <c r="GR45" s="31"/>
      <c r="GS45" s="31"/>
      <c r="GT45" s="31"/>
      <c r="GU45" s="31"/>
      <c r="GV45" s="32"/>
      <c r="GW45" s="39">
        <f t="shared" si="5"/>
        <v>1.4949999999999999</v>
      </c>
      <c r="GX45" s="40"/>
      <c r="GY45" s="40"/>
      <c r="GZ45" s="40"/>
      <c r="HA45" s="40"/>
      <c r="HB45" s="41"/>
      <c r="HC45" s="33">
        <f t="shared" si="10"/>
        <v>1.6099999999999999</v>
      </c>
      <c r="HD45" s="34"/>
      <c r="HE45" s="34"/>
      <c r="HF45" s="34"/>
      <c r="HG45" s="34"/>
      <c r="HH45" s="35"/>
      <c r="HI45" s="27">
        <f t="shared" si="13"/>
        <v>70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104.64999999999999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104.64999999999999</v>
      </c>
    </row>
    <row r="46" spans="1:240" s="2" customFormat="1" ht="16.5" customHeight="1" x14ac:dyDescent="0.25">
      <c r="A46" s="45" t="s">
        <v>77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>
        <v>0.03</v>
      </c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/>
      <c r="CH46" s="25"/>
      <c r="CI46" s="25"/>
      <c r="CJ46" s="25"/>
      <c r="CK46" s="25"/>
      <c r="CL46" s="26"/>
      <c r="CM46" s="24">
        <v>1.2E-2</v>
      </c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>
        <v>0.05</v>
      </c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>
        <v>0.03</v>
      </c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0.122</v>
      </c>
      <c r="GL46" s="43"/>
      <c r="GM46" s="43"/>
      <c r="GN46" s="43"/>
      <c r="GO46" s="43"/>
      <c r="GP46" s="44"/>
      <c r="GQ46" s="30">
        <v>62</v>
      </c>
      <c r="GR46" s="31"/>
      <c r="GS46" s="31"/>
      <c r="GT46" s="31"/>
      <c r="GU46" s="31"/>
      <c r="GV46" s="32"/>
      <c r="GW46" s="39">
        <f t="shared" si="5"/>
        <v>7.5640000000000001</v>
      </c>
      <c r="GX46" s="40"/>
      <c r="GY46" s="40"/>
      <c r="GZ46" s="40"/>
      <c r="HA46" s="40"/>
      <c r="HB46" s="41"/>
      <c r="HC46" s="33">
        <f t="shared" si="10"/>
        <v>8.5399999999999991</v>
      </c>
      <c r="HD46" s="34"/>
      <c r="HE46" s="34"/>
      <c r="HF46" s="34"/>
      <c r="HG46" s="34"/>
      <c r="HH46" s="35"/>
      <c r="HI46" s="27">
        <f t="shared" si="13"/>
        <v>70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529.4799999999999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529.4799999999999</v>
      </c>
    </row>
    <row r="47" spans="1:240" s="2" customFormat="1" ht="16.5" customHeight="1" x14ac:dyDescent="0.25">
      <c r="A47" s="45" t="s">
        <v>78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/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/>
      <c r="CN47" s="25"/>
      <c r="CO47" s="25"/>
      <c r="CP47" s="25"/>
      <c r="CQ47" s="25"/>
      <c r="CR47" s="26"/>
      <c r="CS47" s="24">
        <v>3.3000000000000002E-2</v>
      </c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/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/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3.3000000000000002E-2</v>
      </c>
      <c r="GL47" s="43"/>
      <c r="GM47" s="43"/>
      <c r="GN47" s="43"/>
      <c r="GO47" s="43"/>
      <c r="GP47" s="44"/>
      <c r="GQ47" s="30">
        <v>70</v>
      </c>
      <c r="GR47" s="31"/>
      <c r="GS47" s="31"/>
      <c r="GT47" s="31"/>
      <c r="GU47" s="31"/>
      <c r="GV47" s="32"/>
      <c r="GW47" s="39">
        <f t="shared" si="5"/>
        <v>2.31</v>
      </c>
      <c r="GX47" s="40"/>
      <c r="GY47" s="40"/>
      <c r="GZ47" s="40"/>
      <c r="HA47" s="40"/>
      <c r="HB47" s="41"/>
      <c r="HC47" s="33">
        <f t="shared" si="10"/>
        <v>2.31</v>
      </c>
      <c r="HD47" s="34"/>
      <c r="HE47" s="34"/>
      <c r="HF47" s="34"/>
      <c r="HG47" s="34"/>
      <c r="HH47" s="35"/>
      <c r="HI47" s="27">
        <f t="shared" si="13"/>
        <v>70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161.70000000000002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161.70000000000002</v>
      </c>
    </row>
    <row r="48" spans="1:240" s="2" customFormat="1" ht="16.5" customHeight="1" x14ac:dyDescent="0.25">
      <c r="A48" s="45" t="s">
        <v>79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>
        <v>5.0000000000000001E-4</v>
      </c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/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5.0000000000000001E-4</v>
      </c>
      <c r="GL48" s="43"/>
      <c r="GM48" s="43"/>
      <c r="GN48" s="43"/>
      <c r="GO48" s="43"/>
      <c r="GP48" s="44"/>
      <c r="GQ48" s="30">
        <v>580</v>
      </c>
      <c r="GR48" s="31"/>
      <c r="GS48" s="31"/>
      <c r="GT48" s="31"/>
      <c r="GU48" s="31"/>
      <c r="GV48" s="32"/>
      <c r="GW48" s="39">
        <f t="shared" si="5"/>
        <v>0.28999999999999998</v>
      </c>
      <c r="GX48" s="40"/>
      <c r="GY48" s="40"/>
      <c r="GZ48" s="40"/>
      <c r="HA48" s="40"/>
      <c r="HB48" s="41"/>
      <c r="HC48" s="33">
        <f t="shared" si="10"/>
        <v>3.5000000000000003E-2</v>
      </c>
      <c r="HD48" s="34"/>
      <c r="HE48" s="34"/>
      <c r="HF48" s="34"/>
      <c r="HG48" s="34"/>
      <c r="HH48" s="35"/>
      <c r="HI48" s="27">
        <f t="shared" si="13"/>
        <v>70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20.3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20.3</v>
      </c>
    </row>
    <row r="49" spans="1:240" s="2" customFormat="1" ht="16.5" customHeight="1" x14ac:dyDescent="0.25">
      <c r="A49" s="45" t="s">
        <v>95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/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>
        <v>2.9999999999999997E-4</v>
      </c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2.9999999999999997E-4</v>
      </c>
      <c r="GL49" s="43"/>
      <c r="GM49" s="43"/>
      <c r="GN49" s="43"/>
      <c r="GO49" s="43"/>
      <c r="GP49" s="44"/>
      <c r="GQ49" s="30">
        <v>564</v>
      </c>
      <c r="GR49" s="31"/>
      <c r="GS49" s="31"/>
      <c r="GT49" s="31"/>
      <c r="GU49" s="31"/>
      <c r="GV49" s="32"/>
      <c r="GW49" s="39">
        <f t="shared" si="5"/>
        <v>0.16919999999999999</v>
      </c>
      <c r="GX49" s="40"/>
      <c r="GY49" s="40"/>
      <c r="GZ49" s="40"/>
      <c r="HA49" s="40"/>
      <c r="HB49" s="41"/>
      <c r="HC49" s="33">
        <f t="shared" si="10"/>
        <v>2.0999999999999998E-2</v>
      </c>
      <c r="HD49" s="34"/>
      <c r="HE49" s="34"/>
      <c r="HF49" s="34"/>
      <c r="HG49" s="34"/>
      <c r="HH49" s="35"/>
      <c r="HI49" s="27">
        <f t="shared" si="13"/>
        <v>70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11.843999999999999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11.843999999999999</v>
      </c>
    </row>
    <row r="50" spans="1:240" s="2" customFormat="1" ht="16.5" customHeight="1" x14ac:dyDescent="0.25">
      <c r="A50" s="45" t="s">
        <v>80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>
        <v>2E-3</v>
      </c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3.0000000000000001E-3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5.0000000000000001E-3</v>
      </c>
      <c r="GL50" s="43"/>
      <c r="GM50" s="43"/>
      <c r="GN50" s="43"/>
      <c r="GO50" s="43"/>
      <c r="GP50" s="44"/>
      <c r="GQ50" s="30">
        <v>10</v>
      </c>
      <c r="GR50" s="31"/>
      <c r="GS50" s="31"/>
      <c r="GT50" s="31"/>
      <c r="GU50" s="31"/>
      <c r="GV50" s="32"/>
      <c r="GW50" s="39">
        <f t="shared" si="5"/>
        <v>0.05</v>
      </c>
      <c r="GX50" s="40"/>
      <c r="GY50" s="40"/>
      <c r="GZ50" s="40"/>
      <c r="HA50" s="40"/>
      <c r="HB50" s="41"/>
      <c r="HC50" s="33">
        <f>GK50*HI50/0.05</f>
        <v>7</v>
      </c>
      <c r="HD50" s="34"/>
      <c r="HE50" s="34"/>
      <c r="HF50" s="34"/>
      <c r="HG50" s="34"/>
      <c r="HH50" s="35"/>
      <c r="HI50" s="27">
        <f t="shared" si="13"/>
        <v>70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70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70</v>
      </c>
    </row>
    <row r="51" spans="1:240" s="2" customFormat="1" ht="16.5" customHeight="1" x14ac:dyDescent="0.25">
      <c r="A51" s="45" t="s">
        <v>70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>
        <v>0.01</v>
      </c>
      <c r="CH51" s="25"/>
      <c r="CI51" s="25"/>
      <c r="CJ51" s="25"/>
      <c r="CK51" s="25"/>
      <c r="CL51" s="26"/>
      <c r="CM51" s="24"/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>
        <v>0.01</v>
      </c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/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0.02</v>
      </c>
      <c r="GL51" s="43"/>
      <c r="GM51" s="43"/>
      <c r="GN51" s="43"/>
      <c r="GO51" s="43"/>
      <c r="GP51" s="44"/>
      <c r="GQ51" s="30">
        <v>45</v>
      </c>
      <c r="GR51" s="31"/>
      <c r="GS51" s="31"/>
      <c r="GT51" s="31"/>
      <c r="GU51" s="31"/>
      <c r="GV51" s="32"/>
      <c r="GW51" s="39">
        <f t="shared" si="5"/>
        <v>0.9</v>
      </c>
      <c r="GX51" s="40"/>
      <c r="GY51" s="40"/>
      <c r="GZ51" s="40"/>
      <c r="HA51" s="40"/>
      <c r="HB51" s="41"/>
      <c r="HC51" s="33">
        <f t="shared" si="10"/>
        <v>1.4000000000000001</v>
      </c>
      <c r="HD51" s="34"/>
      <c r="HE51" s="34"/>
      <c r="HF51" s="34"/>
      <c r="HG51" s="34"/>
      <c r="HH51" s="35"/>
      <c r="HI51" s="27">
        <f t="shared" si="13"/>
        <v>70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63.000000000000007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63.000000000000007</v>
      </c>
    </row>
    <row r="52" spans="1:240" s="2" customFormat="1" ht="10.199999999999999" x14ac:dyDescent="0.2">
      <c r="HW52" s="208"/>
      <c r="HX52" s="208"/>
      <c r="HY52" s="208"/>
      <c r="HZ52" s="208"/>
      <c r="IA52" s="208"/>
      <c r="IB52" s="208"/>
      <c r="IC52" s="208"/>
      <c r="ID52" s="208"/>
      <c r="IE52" s="208"/>
      <c r="IF52" s="208"/>
    </row>
    <row r="53" spans="1:240" s="2" customFormat="1" ht="10.199999999999999" x14ac:dyDescent="0.2">
      <c r="HU53" s="13">
        <f>SUM(HU28:HU52)</f>
        <v>7327.3339999999989</v>
      </c>
      <c r="HW53" s="208"/>
      <c r="HX53" s="208"/>
      <c r="HY53" s="208"/>
      <c r="HZ53" s="208"/>
      <c r="IA53" s="208"/>
      <c r="IB53" s="208"/>
      <c r="IC53" s="208"/>
      <c r="ID53" s="208"/>
      <c r="IE53" s="208"/>
      <c r="IF53" s="208"/>
    </row>
    <row r="54" spans="1:240" s="2" customFormat="1" ht="10.199999999999999" x14ac:dyDescent="0.2">
      <c r="A54" s="2" t="s">
        <v>81</v>
      </c>
      <c r="K54" s="206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90"/>
      <c r="Z54" s="206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90"/>
      <c r="AY54" s="14"/>
      <c r="CG54" s="2" t="s">
        <v>82</v>
      </c>
      <c r="CR54" s="206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90"/>
      <c r="DG54" s="206" t="s">
        <v>98</v>
      </c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90"/>
      <c r="EF54" s="14"/>
      <c r="EG54" s="14"/>
      <c r="EH54" s="14"/>
      <c r="EU54" s="2" t="s">
        <v>83</v>
      </c>
      <c r="FK54" s="206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90"/>
      <c r="GO54" s="206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90"/>
      <c r="HG54" s="206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90"/>
    </row>
    <row r="55" spans="1:240" s="2" customFormat="1" ht="10.199999999999999" x14ac:dyDescent="0.2">
      <c r="K55" s="203" t="s">
        <v>4</v>
      </c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5"/>
      <c r="X55" s="7"/>
      <c r="Y55" s="7"/>
      <c r="Z55" s="203" t="s">
        <v>5</v>
      </c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5"/>
      <c r="AY55" s="15"/>
      <c r="CR55" s="203" t="s">
        <v>4</v>
      </c>
      <c r="CS55" s="204"/>
      <c r="CT55" s="204"/>
      <c r="CU55" s="204"/>
      <c r="CV55" s="204"/>
      <c r="CW55" s="204"/>
      <c r="CX55" s="204"/>
      <c r="CY55" s="204"/>
      <c r="CZ55" s="204"/>
      <c r="DA55" s="204"/>
      <c r="DB55" s="204"/>
      <c r="DC55" s="204"/>
      <c r="DD55" s="205"/>
      <c r="DE55" s="7"/>
      <c r="DF55" s="7"/>
      <c r="DG55" s="203" t="s">
        <v>5</v>
      </c>
      <c r="DH55" s="204"/>
      <c r="DI55" s="204"/>
      <c r="DJ55" s="204"/>
      <c r="DK55" s="204"/>
      <c r="DL55" s="204"/>
      <c r="DM55" s="204"/>
      <c r="DN55" s="204"/>
      <c r="DO55" s="204"/>
      <c r="DP55" s="204"/>
      <c r="DQ55" s="204"/>
      <c r="DR55" s="204"/>
      <c r="DS55" s="204"/>
      <c r="DT55" s="204"/>
      <c r="DU55" s="204"/>
      <c r="DV55" s="204"/>
      <c r="DW55" s="204"/>
      <c r="DX55" s="204"/>
      <c r="DY55" s="204"/>
      <c r="DZ55" s="204"/>
      <c r="EA55" s="204"/>
      <c r="EB55" s="204"/>
      <c r="EC55" s="204"/>
      <c r="ED55" s="204"/>
      <c r="EE55" s="205"/>
      <c r="EF55" s="15"/>
      <c r="EG55" s="15"/>
      <c r="EH55" s="15"/>
      <c r="EU55" s="2" t="s">
        <v>84</v>
      </c>
      <c r="FK55" s="207" t="s">
        <v>85</v>
      </c>
      <c r="FL55" s="207"/>
      <c r="FM55" s="207"/>
      <c r="FN55" s="207"/>
      <c r="FO55" s="207"/>
      <c r="FP55" s="207"/>
      <c r="FQ55" s="207"/>
      <c r="FR55" s="207"/>
      <c r="FS55" s="207"/>
      <c r="FT55" s="207"/>
      <c r="FU55" s="207"/>
      <c r="FV55" s="207"/>
      <c r="FW55" s="207"/>
      <c r="FX55" s="207"/>
      <c r="FY55" s="207"/>
      <c r="FZ55" s="207"/>
      <c r="GA55" s="207"/>
      <c r="GB55" s="207"/>
      <c r="GC55" s="207"/>
      <c r="GD55" s="207"/>
      <c r="GE55" s="207"/>
      <c r="GF55" s="207"/>
      <c r="GG55" s="207"/>
      <c r="GH55" s="207"/>
      <c r="GI55" s="207"/>
      <c r="GJ55" s="16"/>
      <c r="GK55" s="16"/>
      <c r="GO55" s="203" t="s">
        <v>4</v>
      </c>
      <c r="GP55" s="204"/>
      <c r="GQ55" s="204"/>
      <c r="GR55" s="204"/>
      <c r="GS55" s="204"/>
      <c r="GT55" s="204"/>
      <c r="GU55" s="204"/>
      <c r="GV55" s="204"/>
      <c r="GW55" s="204"/>
      <c r="GX55" s="204"/>
      <c r="GY55" s="204"/>
      <c r="GZ55" s="204"/>
      <c r="HA55" s="205"/>
      <c r="HG55" s="203" t="s">
        <v>5</v>
      </c>
      <c r="HH55" s="204"/>
      <c r="HI55" s="204"/>
      <c r="HJ55" s="204"/>
      <c r="HK55" s="204"/>
      <c r="HL55" s="204"/>
      <c r="HM55" s="204"/>
      <c r="HN55" s="204"/>
      <c r="HO55" s="204"/>
      <c r="HP55" s="204"/>
      <c r="HQ55" s="204"/>
      <c r="HR55" s="204"/>
      <c r="HS55" s="204"/>
      <c r="HT55" s="204"/>
      <c r="HU55" s="204"/>
      <c r="HV55" s="204"/>
      <c r="HW55" s="204"/>
      <c r="HX55" s="204"/>
      <c r="HY55" s="204"/>
      <c r="HZ55" s="204"/>
      <c r="IA55" s="204"/>
      <c r="IB55" s="204"/>
      <c r="IC55" s="204"/>
      <c r="ID55" s="204"/>
      <c r="IE55" s="205"/>
    </row>
    <row r="56" spans="1:240" s="2" customFormat="1" ht="10.199999999999999" x14ac:dyDescent="0.2"/>
    <row r="57" spans="1:240" s="2" customFormat="1" ht="10.199999999999999" x14ac:dyDescent="0.2">
      <c r="A57" s="2" t="s">
        <v>86</v>
      </c>
      <c r="R57" s="206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90"/>
      <c r="AG57" s="206" t="s">
        <v>87</v>
      </c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90"/>
      <c r="BF57" s="14"/>
      <c r="CG57" s="2" t="s">
        <v>88</v>
      </c>
      <c r="CR57" s="206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90"/>
      <c r="DG57" s="206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90"/>
      <c r="EF57" s="14"/>
      <c r="EG57" s="14"/>
      <c r="EH57" s="14"/>
    </row>
    <row r="58" spans="1:240" s="2" customFormat="1" ht="10.199999999999999" x14ac:dyDescent="0.2">
      <c r="R58" s="203" t="s">
        <v>4</v>
      </c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5"/>
      <c r="AE58" s="7"/>
      <c r="AF58" s="7"/>
      <c r="AG58" s="203" t="s">
        <v>5</v>
      </c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5"/>
      <c r="BF58" s="15"/>
      <c r="CR58" s="203" t="s">
        <v>4</v>
      </c>
      <c r="CS58" s="204"/>
      <c r="CT58" s="204"/>
      <c r="CU58" s="204"/>
      <c r="CV58" s="204"/>
      <c r="CW58" s="204"/>
      <c r="CX58" s="204"/>
      <c r="CY58" s="204"/>
      <c r="CZ58" s="204"/>
      <c r="DA58" s="204"/>
      <c r="DB58" s="204"/>
      <c r="DC58" s="204"/>
      <c r="DD58" s="205"/>
      <c r="DE58" s="7"/>
      <c r="DF58" s="7"/>
      <c r="DG58" s="203" t="s">
        <v>5</v>
      </c>
      <c r="DH58" s="204"/>
      <c r="DI58" s="204"/>
      <c r="DJ58" s="204"/>
      <c r="DK58" s="204"/>
      <c r="DL58" s="204"/>
      <c r="DM58" s="204"/>
      <c r="DN58" s="204"/>
      <c r="DO58" s="204"/>
      <c r="DP58" s="204"/>
      <c r="DQ58" s="204"/>
      <c r="DR58" s="204"/>
      <c r="DS58" s="204"/>
      <c r="DT58" s="204"/>
      <c r="DU58" s="204"/>
      <c r="DV58" s="204"/>
      <c r="DW58" s="204"/>
      <c r="DX58" s="204"/>
      <c r="DY58" s="204"/>
      <c r="DZ58" s="204"/>
      <c r="EA58" s="204"/>
      <c r="EB58" s="204"/>
      <c r="EC58" s="204"/>
      <c r="ED58" s="204"/>
      <c r="EE58" s="205"/>
      <c r="EF58" s="15"/>
      <c r="EG58" s="15"/>
      <c r="EH58" s="15"/>
    </row>
  </sheetData>
  <mergeCells count="1115"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2:CX32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CM45:CR45"/>
    <mergeCell ref="CS45:CX45"/>
    <mergeCell ref="BU45:BZ45"/>
    <mergeCell ref="CS44:CX44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3:CX43"/>
    <mergeCell ref="AW43:BB43"/>
    <mergeCell ref="AK40:AP40"/>
    <mergeCell ref="X39:AC39"/>
    <mergeCell ref="AK39:AP39"/>
    <mergeCell ref="X40:AC40"/>
    <mergeCell ref="HI38:HN38"/>
    <mergeCell ref="GW38:HB38"/>
    <mergeCell ref="CS46:CX46"/>
    <mergeCell ref="CM46:CR46"/>
    <mergeCell ref="CA46:CF46"/>
    <mergeCell ref="BC46:BH46"/>
    <mergeCell ref="CY44:DD44"/>
    <mergeCell ref="FG44:FL44"/>
    <mergeCell ref="EO44:ET44"/>
    <mergeCell ref="EU44:EZ44"/>
    <mergeCell ref="EC44:EH44"/>
    <mergeCell ref="GW45:HB45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2:W42"/>
    <mergeCell ref="AK44:AP44"/>
    <mergeCell ref="CM51:CR51"/>
    <mergeCell ref="CM50:CR50"/>
    <mergeCell ref="CA51:CF51"/>
    <mergeCell ref="CA50:CF50"/>
    <mergeCell ref="BO50:BT50"/>
    <mergeCell ref="BI51:BN51"/>
    <mergeCell ref="CG48:CL48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A44:W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BI45:BN45"/>
    <mergeCell ref="BO45:BT45"/>
    <mergeCell ref="CG45:CL45"/>
    <mergeCell ref="CA45:CF45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2026-02-17T05:50:58Z</cp:lastPrinted>
  <dcterms:created xsi:type="dcterms:W3CDTF">2024-03-25T11:17:12Z</dcterms:created>
  <dcterms:modified xsi:type="dcterms:W3CDTF">2026-02-17T06:35:37Z</dcterms:modified>
</cp:coreProperties>
</file>