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<sst xmlns="http://schemas.openxmlformats.org/spreadsheetml/2006/main" count="128" uniqueCount="110">
  <si>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</si>
  <si>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</si>
  <si>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</si>
  <si>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</si>
  <si>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</si>
  <si>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</si>
  <si>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</si>
  <si>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</si>
  <si>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</si>
  <si>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</si>
  <si>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</si>
  <si>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</si>
  <si>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</si>
  <si>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</si>
  <si>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</si>
  <si>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</si>
  <si>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</si>
  <si>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</si>
  <si>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</si>
  <si>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</si>
  <si>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</si>
  <si>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</si>
  <si>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</si>
  <si>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</si>
  <si>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</si>
  <si>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</si>
  <si>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</si>
  <si>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</si>
  <si>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</si>
  <si>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</si>
  <si>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</si>
  <si>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</si>
  <si>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</si>
  <si>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</si>
  <si>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</si>
  <si>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</si>
  <si>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</si>
  <si>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</si>
  <si>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</si>
  <si>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</si>
  <si>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</si>
  <si>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</si>
  <si>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</si>
  <si>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</si>
  <si>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</si>
  <si>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</si>
  <si>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</si>
  <si>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</si>
  <si>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</si>
  <si>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</si>
  <si>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</si>
  <si>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</si>
  <si>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</si>
  <si>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</si>
  <si>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</si>
  <si>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</si>
  <si>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</si>
  <si>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</si>
  <si>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</si>
  <si>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</si>
  <si>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</si>
  <si>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</si>
  <si>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</si>
  <si>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</si>
  <si>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</si>
  <si>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</si>
  <si>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</si>
  <si>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</si>
  <si>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</si>
  <si>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</si>
  <si>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</si>
  <si>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</si>
  <si>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</si>
  <si>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</si>
  <si>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</si>
  <si>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</si>
  <si>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</si>
  <si>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</si>
  <si>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</si>
  <si>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</si>
  <si>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</si>
  <si>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</si>
  <si>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</si>
  <si>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</si>
  <si>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</si>
  <si>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</si>
  <si>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</si>
  <si>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</si>
  <si>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</si>
  <si>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</si>
  <si>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</si>
  <si>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</si>
  <si>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</si>
  <si>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</si>
  <si>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</si>
  <si>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</si>
  <si>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</si>
  <si>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</si>
  <si>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</si>
  <si>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</si>
  <si>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</si>
  <si>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</si>
  <si>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</si>
  <si>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</si>
  <si>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</si>
  <si>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</si>
  <si>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</si>
  <si>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13</t>
  </si>
  <si>
    <t>февраля</t>
  </si>
  <si>
    <t>30./5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</si>
</sst>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U1" zoomScale="90" zoomScaleNormal="9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664062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94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107</v>
      </c>
      <c r="D5" s="22"/>
      <c r="E5" s="22"/>
      <c r="F5" s="23"/>
      <c r="G5" s="24" t="s">
        <v>7</v>
      </c>
      <c r="H5" s="24"/>
      <c r="I5" s="24"/>
      <c r="J5" s="21" t="s">
        <v>108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102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107</v>
      </c>
      <c r="FB10" s="22"/>
      <c r="FC10" s="22"/>
      <c r="FD10" s="23"/>
      <c r="FE10" s="24" t="s">
        <v>7</v>
      </c>
      <c r="FF10" s="24"/>
      <c r="FG10" s="24"/>
      <c r="FH10" s="21" t="s">
        <v>108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102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61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104.5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93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97</v>
      </c>
      <c r="CH22" s="112"/>
      <c r="CI22" s="112"/>
      <c r="CJ22" s="112"/>
      <c r="CK22" s="112"/>
      <c r="CL22" s="113"/>
      <c r="CM22" s="111" t="s">
        <v>95</v>
      </c>
      <c r="CN22" s="112"/>
      <c r="CO22" s="112"/>
      <c r="CP22" s="112"/>
      <c r="CQ22" s="112"/>
      <c r="CR22" s="113"/>
      <c r="CS22" s="111" t="s">
        <v>105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99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92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104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98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1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2"/>
      <c r="HU23" s="208" t="s">
        <v>56</v>
      </c>
      <c r="HV23" s="209"/>
      <c r="HW23" s="209"/>
      <c r="HX23" s="209"/>
      <c r="HY23" s="209"/>
      <c r="HZ23" s="209"/>
      <c r="IA23" s="209"/>
      <c r="IB23" s="209"/>
      <c r="IC23" s="209"/>
      <c r="ID23" s="209"/>
      <c r="IE23" s="210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3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4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43">
        <v>31</v>
      </c>
      <c r="GR25" s="244"/>
      <c r="GS25" s="244"/>
      <c r="GT25" s="244"/>
      <c r="GU25" s="244"/>
      <c r="GV25" s="245"/>
      <c r="GW25" s="238">
        <v>32</v>
      </c>
      <c r="GX25" s="239"/>
      <c r="GY25" s="239"/>
      <c r="GZ25" s="239"/>
      <c r="HA25" s="239"/>
      <c r="HB25" s="240"/>
      <c r="HC25" s="238">
        <v>33</v>
      </c>
      <c r="HD25" s="239"/>
      <c r="HE25" s="239"/>
      <c r="HF25" s="239"/>
      <c r="HG25" s="239"/>
      <c r="HH25" s="240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41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42"/>
    </row>
    <row r="26" spans="1:240" s="2" customFormat="1" ht="16.5" customHeight="1" x14ac:dyDescent="0.2">
      <c r="A26" s="246" t="s">
        <v>57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8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61</v>
      </c>
      <c r="AL26" s="95"/>
      <c r="AM26" s="95"/>
      <c r="AN26" s="95"/>
      <c r="AO26" s="95"/>
      <c r="AP26" s="84"/>
      <c r="AQ26" s="94">
        <f t="shared" si="0"/>
        <v>61</v>
      </c>
      <c r="AR26" s="95"/>
      <c r="AS26" s="95"/>
      <c r="AT26" s="95"/>
      <c r="AU26" s="95"/>
      <c r="AV26" s="84"/>
      <c r="AW26" s="94">
        <f t="shared" si="0"/>
        <v>61</v>
      </c>
      <c r="AX26" s="95"/>
      <c r="AY26" s="95"/>
      <c r="AZ26" s="95"/>
      <c r="BA26" s="95"/>
      <c r="BB26" s="84"/>
      <c r="BC26" s="94">
        <f t="shared" si="0"/>
        <v>61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61</v>
      </c>
      <c r="CH26" s="83"/>
      <c r="CI26" s="83"/>
      <c r="CJ26" s="83"/>
      <c r="CK26" s="83"/>
      <c r="CL26" s="84"/>
      <c r="CM26" s="82">
        <f t="shared" si="1"/>
        <v>61</v>
      </c>
      <c r="CN26" s="83"/>
      <c r="CO26" s="83"/>
      <c r="CP26" s="83"/>
      <c r="CQ26" s="83"/>
      <c r="CR26" s="84"/>
      <c r="CS26" s="82">
        <f t="shared" si="1"/>
        <v>61</v>
      </c>
      <c r="CT26" s="83"/>
      <c r="CU26" s="83"/>
      <c r="CV26" s="83"/>
      <c r="CW26" s="83"/>
      <c r="CX26" s="84"/>
      <c r="CY26" s="82">
        <f t="shared" si="1"/>
        <v>61</v>
      </c>
      <c r="CZ26" s="83"/>
      <c r="DA26" s="83"/>
      <c r="DB26" s="83"/>
      <c r="DC26" s="83"/>
      <c r="DD26" s="84"/>
      <c r="DE26" s="82">
        <f t="shared" si="1"/>
        <v>61</v>
      </c>
      <c r="DF26" s="83"/>
      <c r="DG26" s="83"/>
      <c r="DH26" s="83"/>
      <c r="DI26" s="83"/>
      <c r="DJ26" s="84"/>
      <c r="DK26" s="82">
        <f t="shared" si="1"/>
        <v>61</v>
      </c>
      <c r="DL26" s="83"/>
      <c r="DM26" s="83"/>
      <c r="DN26" s="83"/>
      <c r="DO26" s="83"/>
      <c r="DP26" s="84"/>
      <c r="DQ26" s="82">
        <v>63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61</v>
      </c>
      <c r="EJ26" s="83"/>
      <c r="EK26" s="83"/>
      <c r="EL26" s="83"/>
      <c r="EM26" s="83"/>
      <c r="EN26" s="84"/>
      <c r="EO26" s="82">
        <f t="shared" si="2"/>
        <v>61</v>
      </c>
      <c r="EP26" s="83"/>
      <c r="EQ26" s="83"/>
      <c r="ER26" s="83"/>
      <c r="ES26" s="83"/>
      <c r="ET26" s="84"/>
      <c r="EU26" s="82">
        <f t="shared" si="2"/>
        <v>61</v>
      </c>
      <c r="EV26" s="83"/>
      <c r="EW26" s="83"/>
      <c r="EX26" s="83"/>
      <c r="EY26" s="83"/>
      <c r="EZ26" s="84"/>
      <c r="FA26" s="82">
        <f t="shared" si="2"/>
        <v>61</v>
      </c>
      <c r="FB26" s="83"/>
      <c r="FC26" s="83"/>
      <c r="FD26" s="83"/>
      <c r="FE26" s="83"/>
      <c r="FF26" s="84"/>
      <c r="FG26" s="82">
        <v>63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2"/>
      <c r="GR26" s="233"/>
      <c r="GS26" s="233"/>
      <c r="GT26" s="233"/>
      <c r="GU26" s="233"/>
      <c r="GV26" s="234"/>
      <c r="GW26" s="249"/>
      <c r="GX26" s="250"/>
      <c r="GY26" s="250"/>
      <c r="GZ26" s="250"/>
      <c r="HA26" s="250"/>
      <c r="HB26" s="251"/>
      <c r="HC26" s="249"/>
      <c r="HD26" s="250"/>
      <c r="HE26" s="250"/>
      <c r="HF26" s="250"/>
      <c r="HG26" s="250"/>
      <c r="HH26" s="251"/>
      <c r="HI26" s="235"/>
      <c r="HJ26" s="236"/>
      <c r="HK26" s="236"/>
      <c r="HL26" s="236"/>
      <c r="HM26" s="236"/>
      <c r="HN26" s="23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2"/>
      <c r="Y27" s="203"/>
      <c r="Z27" s="203"/>
      <c r="AA27" s="203"/>
      <c r="AB27" s="203"/>
      <c r="AC27" s="204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201" t="s">
        <v>109</v>
      </c>
      <c r="AR27" s="199"/>
      <c r="AS27" s="199"/>
      <c r="AT27" s="199"/>
      <c r="AU27" s="199"/>
      <c r="AV27" s="200"/>
      <c r="AW27" s="198">
        <v>180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180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200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9"/>
      <c r="GR27" s="230"/>
      <c r="GS27" s="230"/>
      <c r="GT27" s="230"/>
      <c r="GU27" s="230"/>
      <c r="GV27" s="231"/>
      <c r="GW27" s="223"/>
      <c r="GX27" s="224"/>
      <c r="GY27" s="224"/>
      <c r="GZ27" s="224"/>
      <c r="HA27" s="224"/>
      <c r="HB27" s="225"/>
      <c r="HC27" s="220"/>
      <c r="HD27" s="221"/>
      <c r="HE27" s="221"/>
      <c r="HF27" s="221"/>
      <c r="HG27" s="221"/>
      <c r="HH27" s="222"/>
      <c r="HI27" s="226"/>
      <c r="HJ27" s="227"/>
      <c r="HK27" s="227"/>
      <c r="HL27" s="227"/>
      <c r="HM27" s="227"/>
      <c r="HN27" s="228"/>
      <c r="HO27" s="218"/>
      <c r="HP27" s="216"/>
      <c r="HQ27" s="216"/>
      <c r="HR27" s="216"/>
      <c r="HS27" s="216"/>
      <c r="HT27" s="219"/>
      <c r="HU27" s="215"/>
      <c r="HV27" s="216"/>
      <c r="HW27" s="216"/>
      <c r="HX27" s="216"/>
      <c r="HY27" s="216"/>
      <c r="HZ27" s="216"/>
      <c r="IA27" s="216"/>
      <c r="IB27" s="216"/>
      <c r="IC27" s="216"/>
      <c r="ID27" s="216"/>
      <c r="IE27" s="217"/>
    </row>
    <row r="28" spans="1:240" s="2" customFormat="1" ht="16.5" customHeight="1" thickTop="1" x14ac:dyDescent="0.25">
      <c r="A28" s="164" t="s">
        <v>59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2E-3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6" si="3">AK28+AQ28+AW28+BC28+BI28+BO28+BU28+CA28+CG28+CM28+CS28+CY28+DE28+DK28+DQ28+DW28+EC28+EI28+EO28+EU28+FA28+FG28+FM28+FS28+FY28+GE28</f>
        <v>8.0000000000000002E-3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6" si="4">GK28*GQ28</f>
        <v>4.5600000000000005</v>
      </c>
      <c r="GX28" s="159"/>
      <c r="GY28" s="159"/>
      <c r="GZ28" s="159"/>
      <c r="HA28" s="159"/>
      <c r="HB28" s="160"/>
      <c r="HC28" s="124">
        <f t="shared" ref="HC28" si="5">GK28*HI28</f>
        <v>0.48799999999999999</v>
      </c>
      <c r="HD28" s="125"/>
      <c r="HE28" s="125"/>
      <c r="HF28" s="125"/>
      <c r="HG28" s="125"/>
      <c r="HH28" s="126"/>
      <c r="HI28" s="127">
        <f t="shared" ref="HI28:HI35" si="6">$BI$16</f>
        <v>61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5">
        <f t="shared" ref="HU28:HU56" si="7">GQ28*HC28</f>
        <v>278.15999999999997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2">
        <f t="shared" ref="IF28:IF56" si="8">SUM(HU28)</f>
        <v>278.15999999999997</v>
      </c>
    </row>
    <row r="29" spans="1:240" s="2" customFormat="1" ht="16.5" customHeight="1" x14ac:dyDescent="0.25">
      <c r="A29" s="164" t="s">
        <v>60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0.06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0.26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24.44</v>
      </c>
      <c r="GX29" s="159"/>
      <c r="GY29" s="159"/>
      <c r="GZ29" s="159"/>
      <c r="HA29" s="159"/>
      <c r="HB29" s="160"/>
      <c r="HC29" s="124">
        <f t="shared" ref="HC29:HC56" si="9">GK29*HI29</f>
        <v>15.860000000000001</v>
      </c>
      <c r="HD29" s="125"/>
      <c r="HE29" s="125"/>
      <c r="HF29" s="125"/>
      <c r="HG29" s="125"/>
      <c r="HH29" s="126"/>
      <c r="HI29" s="127">
        <f t="shared" si="6"/>
        <v>61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5">
        <f t="shared" si="7"/>
        <v>1490.8400000000001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1490.8400000000001</v>
      </c>
    </row>
    <row r="30" spans="1:240" s="2" customFormat="1" ht="18" customHeight="1" x14ac:dyDescent="0.25">
      <c r="A30" s="164" t="s">
        <v>61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5.0000000000000001E-3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1.1400000000000001</v>
      </c>
      <c r="GX30" s="159"/>
      <c r="GY30" s="159"/>
      <c r="GZ30" s="159"/>
      <c r="HA30" s="159"/>
      <c r="HB30" s="160"/>
      <c r="HC30" s="124">
        <f t="shared" si="9"/>
        <v>0.30499999999999999</v>
      </c>
      <c r="HD30" s="125"/>
      <c r="HE30" s="125"/>
      <c r="HF30" s="125"/>
      <c r="HG30" s="125"/>
      <c r="HH30" s="126"/>
      <c r="HI30" s="127">
        <f t="shared" si="6"/>
        <v>61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5">
        <f t="shared" si="7"/>
        <v>69.539999999999992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69.539999999999992</v>
      </c>
    </row>
    <row r="31" spans="1:240" s="18" customFormat="1" ht="16.5" customHeight="1" x14ac:dyDescent="0.25">
      <c r="A31" s="164" t="s">
        <v>100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42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v>75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4">
        <f t="shared" ref="HU31" si="12">GQ31*HC31</f>
        <v>0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8"/>
        <v>0</v>
      </c>
    </row>
    <row r="32" spans="1:240" s="2" customFormat="1" ht="16.5" customHeight="1" x14ac:dyDescent="0.25">
      <c r="A32" s="164" t="s">
        <v>62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5.0000000000000001E-4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5.0000000000000001E-4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1.7</v>
      </c>
      <c r="GX32" s="159"/>
      <c r="GY32" s="159"/>
      <c r="GZ32" s="159"/>
      <c r="HA32" s="159"/>
      <c r="HB32" s="160"/>
      <c r="HC32" s="124">
        <f t="shared" si="9"/>
        <v>3.0499999999999999E-2</v>
      </c>
      <c r="HD32" s="125"/>
      <c r="HE32" s="125"/>
      <c r="HF32" s="125"/>
      <c r="HG32" s="125"/>
      <c r="HH32" s="126"/>
      <c r="HI32" s="252">
        <f t="shared" si="6"/>
        <v>61</v>
      </c>
      <c r="HJ32" s="253"/>
      <c r="HK32" s="253"/>
      <c r="HL32" s="253"/>
      <c r="HM32" s="253"/>
      <c r="HN32" s="129"/>
      <c r="HO32" s="82"/>
      <c r="HP32" s="83"/>
      <c r="HQ32" s="83"/>
      <c r="HR32" s="83"/>
      <c r="HS32" s="83"/>
      <c r="HT32" s="84"/>
      <c r="HU32" s="205">
        <f>GQ32*HC32</f>
        <v>103.7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103.7</v>
      </c>
    </row>
    <row r="33" spans="1:240" s="2" customFormat="1" ht="16.5" customHeight="1" x14ac:dyDescent="0.25">
      <c r="A33" s="164" t="s">
        <v>63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61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5">
        <f t="shared" si="7"/>
        <v>0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0</v>
      </c>
    </row>
    <row r="34" spans="1:240" s="2" customFormat="1" ht="16.5" customHeight="1" x14ac:dyDescent="0.25">
      <c r="A34" s="164" t="s">
        <v>65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>
        <v>2E-3</v>
      </c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4"/>
        <v>0.84</v>
      </c>
      <c r="GX34" s="159"/>
      <c r="GY34" s="159"/>
      <c r="GZ34" s="159"/>
      <c r="HA34" s="159"/>
      <c r="HB34" s="160"/>
      <c r="HC34" s="124">
        <f t="shared" si="9"/>
        <v>0.122</v>
      </c>
      <c r="HD34" s="125"/>
      <c r="HE34" s="125"/>
      <c r="HF34" s="125"/>
      <c r="HG34" s="125"/>
      <c r="HH34" s="126"/>
      <c r="HI34" s="127">
        <f t="shared" si="6"/>
        <v>61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5">
        <f t="shared" si="7"/>
        <v>51.24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51.24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>
        <v>0.04</v>
      </c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0.04</v>
      </c>
      <c r="GL35" s="156"/>
      <c r="GM35" s="156"/>
      <c r="GN35" s="156"/>
      <c r="GO35" s="156"/>
      <c r="GP35" s="157"/>
      <c r="GQ35" s="161">
        <v>62</v>
      </c>
      <c r="GR35" s="162"/>
      <c r="GS35" s="162"/>
      <c r="GT35" s="162"/>
      <c r="GU35" s="162"/>
      <c r="GV35" s="163"/>
      <c r="GW35" s="158">
        <f t="shared" si="4"/>
        <v>2.48</v>
      </c>
      <c r="GX35" s="159"/>
      <c r="GY35" s="159"/>
      <c r="GZ35" s="159"/>
      <c r="HA35" s="159"/>
      <c r="HB35" s="160"/>
      <c r="HC35" s="124">
        <f t="shared" si="9"/>
        <v>2.44</v>
      </c>
      <c r="HD35" s="125"/>
      <c r="HE35" s="125"/>
      <c r="HF35" s="125"/>
      <c r="HG35" s="125"/>
      <c r="HH35" s="126"/>
      <c r="HI35" s="127">
        <f t="shared" si="6"/>
        <v>61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152">
        <f t="shared" si="7"/>
        <v>151.28</v>
      </c>
      <c r="HV35" s="153"/>
      <c r="HW35" s="153"/>
      <c r="HX35" s="153"/>
      <c r="HY35" s="153"/>
      <c r="HZ35" s="153"/>
      <c r="IA35" s="153"/>
      <c r="IB35" s="153"/>
      <c r="IC35" s="153"/>
      <c r="ID35" s="153"/>
      <c r="IE35" s="154"/>
      <c r="IF35" s="2">
        <f t="shared" si="8"/>
        <v>151.28</v>
      </c>
    </row>
    <row r="36" spans="1:240" s="2" customFormat="1" ht="16.5" customHeight="1" x14ac:dyDescent="0.25">
      <c r="A36" s="164" t="s">
        <v>103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</v>
      </c>
      <c r="GL36" s="156"/>
      <c r="GM36" s="156"/>
      <c r="GN36" s="156"/>
      <c r="GO36" s="156"/>
      <c r="GP36" s="157"/>
      <c r="GQ36" s="161">
        <v>100</v>
      </c>
      <c r="GR36" s="162"/>
      <c r="GS36" s="162"/>
      <c r="GT36" s="162"/>
      <c r="GU36" s="162"/>
      <c r="GV36" s="163"/>
      <c r="GW36" s="158">
        <f t="shared" si="4"/>
        <v>0</v>
      </c>
      <c r="GX36" s="159"/>
      <c r="GY36" s="159"/>
      <c r="GZ36" s="159"/>
      <c r="HA36" s="159"/>
      <c r="HB36" s="160"/>
      <c r="HC36" s="124">
        <f t="shared" si="9"/>
        <v>0</v>
      </c>
      <c r="HD36" s="125"/>
      <c r="HE36" s="125"/>
      <c r="HF36" s="125"/>
      <c r="HG36" s="125"/>
      <c r="HH36" s="126"/>
      <c r="HI36" s="127">
        <f t="shared" ref="HI36:HI45" si="13">$BI$16</f>
        <v>61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7"/>
        <v>0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8"/>
        <v>0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>
        <v>0.01</v>
      </c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>
        <v>2E-3</v>
      </c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1.2E-2</v>
      </c>
      <c r="GL37" s="156"/>
      <c r="GM37" s="156"/>
      <c r="GN37" s="156"/>
      <c r="GO37" s="156"/>
      <c r="GP37" s="157"/>
      <c r="GQ37" s="161">
        <v>45</v>
      </c>
      <c r="GR37" s="162"/>
      <c r="GS37" s="162"/>
      <c r="GT37" s="162"/>
      <c r="GU37" s="162"/>
      <c r="GV37" s="163"/>
      <c r="GW37" s="158">
        <f t="shared" si="4"/>
        <v>0.54</v>
      </c>
      <c r="GX37" s="159"/>
      <c r="GY37" s="159"/>
      <c r="GZ37" s="159"/>
      <c r="HA37" s="159"/>
      <c r="HB37" s="160"/>
      <c r="HC37" s="124">
        <f t="shared" si="9"/>
        <v>0.73199999999999998</v>
      </c>
      <c r="HD37" s="125"/>
      <c r="HE37" s="125"/>
      <c r="HF37" s="125"/>
      <c r="HG37" s="125"/>
      <c r="HH37" s="126"/>
      <c r="HI37" s="127">
        <f t="shared" si="13"/>
        <v>61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32.94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32.94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2E-3</v>
      </c>
      <c r="CH38" s="122"/>
      <c r="CI38" s="122"/>
      <c r="CJ38" s="122"/>
      <c r="CK38" s="122"/>
      <c r="CL38" s="123"/>
      <c r="CM38" s="121">
        <v>5.0000000000000001E-4</v>
      </c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1E-3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3.5000000000000001E-3</v>
      </c>
      <c r="GL38" s="156"/>
      <c r="GM38" s="156"/>
      <c r="GN38" s="156"/>
      <c r="GO38" s="156"/>
      <c r="GP38" s="157"/>
      <c r="GQ38" s="161">
        <v>164</v>
      </c>
      <c r="GR38" s="162"/>
      <c r="GS38" s="162"/>
      <c r="GT38" s="162"/>
      <c r="GU38" s="162"/>
      <c r="GV38" s="163"/>
      <c r="GW38" s="158">
        <f t="shared" si="4"/>
        <v>0.57400000000000007</v>
      </c>
      <c r="GX38" s="159"/>
      <c r="GY38" s="159"/>
      <c r="GZ38" s="159"/>
      <c r="HA38" s="159"/>
      <c r="HB38" s="160"/>
      <c r="HC38" s="124">
        <f t="shared" si="9"/>
        <v>0.2135</v>
      </c>
      <c r="HD38" s="125"/>
      <c r="HE38" s="125"/>
      <c r="HF38" s="125"/>
      <c r="HG38" s="125"/>
      <c r="HH38" s="126"/>
      <c r="HI38" s="127">
        <f t="shared" si="13"/>
        <v>61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35.013999999999996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35.013999999999996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8.0000000000000002E-3</v>
      </c>
      <c r="CH39" s="122"/>
      <c r="CI39" s="122"/>
      <c r="CJ39" s="122"/>
      <c r="CK39" s="122"/>
      <c r="CL39" s="123"/>
      <c r="CM39" s="121">
        <v>7.0000000000000001E-3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/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1.4999999999999999E-2</v>
      </c>
      <c r="GL39" s="156"/>
      <c r="GM39" s="156"/>
      <c r="GN39" s="156"/>
      <c r="GO39" s="156"/>
      <c r="GP39" s="157"/>
      <c r="GQ39" s="161">
        <v>45</v>
      </c>
      <c r="GR39" s="162"/>
      <c r="GS39" s="162"/>
      <c r="GT39" s="162"/>
      <c r="GU39" s="162"/>
      <c r="GV39" s="163"/>
      <c r="GW39" s="158">
        <f t="shared" si="4"/>
        <v>0.67499999999999993</v>
      </c>
      <c r="GX39" s="159"/>
      <c r="GY39" s="159"/>
      <c r="GZ39" s="159"/>
      <c r="HA39" s="159"/>
      <c r="HB39" s="160"/>
      <c r="HC39" s="124">
        <f t="shared" si="9"/>
        <v>0.91499999999999992</v>
      </c>
      <c r="HD39" s="125"/>
      <c r="HE39" s="125"/>
      <c r="HF39" s="125"/>
      <c r="HG39" s="125"/>
      <c r="HH39" s="126"/>
      <c r="HI39" s="127">
        <f t="shared" si="13"/>
        <v>61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41.174999999999997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41.174999999999997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0.02</v>
      </c>
      <c r="CH40" s="122"/>
      <c r="CI40" s="122"/>
      <c r="CJ40" s="122"/>
      <c r="CK40" s="122"/>
      <c r="CL40" s="123"/>
      <c r="CM40" s="121"/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2E-3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2.1999999999999999E-2</v>
      </c>
      <c r="GL40" s="156"/>
      <c r="GM40" s="156"/>
      <c r="GN40" s="156"/>
      <c r="GO40" s="156"/>
      <c r="GP40" s="157"/>
      <c r="GQ40" s="161">
        <v>42</v>
      </c>
      <c r="GR40" s="162"/>
      <c r="GS40" s="162"/>
      <c r="GT40" s="162"/>
      <c r="GU40" s="162"/>
      <c r="GV40" s="163"/>
      <c r="GW40" s="158">
        <f t="shared" si="4"/>
        <v>0.92399999999999993</v>
      </c>
      <c r="GX40" s="159"/>
      <c r="GY40" s="159"/>
      <c r="GZ40" s="159"/>
      <c r="HA40" s="159"/>
      <c r="HB40" s="160"/>
      <c r="HC40" s="124">
        <f t="shared" si="9"/>
        <v>1.3419999999999999</v>
      </c>
      <c r="HD40" s="125"/>
      <c r="HE40" s="125"/>
      <c r="HF40" s="125"/>
      <c r="HG40" s="125"/>
      <c r="HH40" s="126"/>
      <c r="HI40" s="127">
        <f t="shared" si="13"/>
        <v>61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56.363999999999997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56.363999999999997</v>
      </c>
    </row>
    <row r="41" spans="1:240" s="2" customFormat="1" ht="16.5" customHeight="1" x14ac:dyDescent="0.25">
      <c r="A41" s="164" t="s">
        <v>98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/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>
        <v>0.1</v>
      </c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0.1</v>
      </c>
      <c r="GL41" s="156"/>
      <c r="GM41" s="156"/>
      <c r="GN41" s="156"/>
      <c r="GO41" s="156"/>
      <c r="GP41" s="157"/>
      <c r="GQ41" s="161">
        <v>64</v>
      </c>
      <c r="GR41" s="162"/>
      <c r="GS41" s="162"/>
      <c r="GT41" s="162"/>
      <c r="GU41" s="162"/>
      <c r="GV41" s="163"/>
      <c r="GW41" s="158">
        <f t="shared" si="4"/>
        <v>6.4</v>
      </c>
      <c r="GX41" s="159"/>
      <c r="GY41" s="159"/>
      <c r="GZ41" s="159"/>
      <c r="HA41" s="159"/>
      <c r="HB41" s="160"/>
      <c r="HC41" s="124">
        <f t="shared" si="9"/>
        <v>6.1000000000000005</v>
      </c>
      <c r="HD41" s="125"/>
      <c r="HE41" s="125"/>
      <c r="HF41" s="125"/>
      <c r="HG41" s="125"/>
      <c r="HH41" s="126"/>
      <c r="HI41" s="127">
        <f t="shared" si="13"/>
        <v>61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390.40000000000003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390.40000000000003</v>
      </c>
    </row>
    <row r="42" spans="1:240" s="2" customFormat="1" ht="16.5" customHeight="1" x14ac:dyDescent="0.25">
      <c r="A42" s="164" t="s">
        <v>71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>
        <v>0.05</v>
      </c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0.05</v>
      </c>
      <c r="GL42" s="156"/>
      <c r="GM42" s="156"/>
      <c r="GN42" s="156"/>
      <c r="GO42" s="156"/>
      <c r="GP42" s="157"/>
      <c r="GQ42" s="161">
        <v>580</v>
      </c>
      <c r="GR42" s="162"/>
      <c r="GS42" s="162"/>
      <c r="GT42" s="162"/>
      <c r="GU42" s="162"/>
      <c r="GV42" s="163"/>
      <c r="GW42" s="158">
        <f t="shared" si="4"/>
        <v>29</v>
      </c>
      <c r="GX42" s="159"/>
      <c r="GY42" s="159"/>
      <c r="GZ42" s="159"/>
      <c r="HA42" s="159"/>
      <c r="HB42" s="160"/>
      <c r="HC42" s="124">
        <f t="shared" si="9"/>
        <v>3.0500000000000003</v>
      </c>
      <c r="HD42" s="125"/>
      <c r="HE42" s="125"/>
      <c r="HF42" s="125"/>
      <c r="HG42" s="125"/>
      <c r="HH42" s="126"/>
      <c r="HI42" s="127">
        <f t="shared" si="13"/>
        <v>61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1769.0000000000002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1769.0000000000002</v>
      </c>
    </row>
    <row r="43" spans="1:240" s="2" customFormat="1" ht="16.5" customHeight="1" x14ac:dyDescent="0.25">
      <c r="A43" s="164" t="s">
        <v>72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/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9"/>
        <v>0</v>
      </c>
      <c r="HD43" s="125"/>
      <c r="HE43" s="125"/>
      <c r="HF43" s="125"/>
      <c r="HG43" s="125"/>
      <c r="HH43" s="126"/>
      <c r="HI43" s="127">
        <f t="shared" si="13"/>
        <v>61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73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>
        <v>0.04</v>
      </c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0.04</v>
      </c>
      <c r="GL44" s="156"/>
      <c r="GM44" s="156"/>
      <c r="GN44" s="156"/>
      <c r="GO44" s="156"/>
      <c r="GP44" s="157"/>
      <c r="GQ44" s="161">
        <v>70</v>
      </c>
      <c r="GR44" s="162"/>
      <c r="GS44" s="162"/>
      <c r="GT44" s="162"/>
      <c r="GU44" s="162"/>
      <c r="GV44" s="163"/>
      <c r="GW44" s="158">
        <f t="shared" si="4"/>
        <v>2.8000000000000003</v>
      </c>
      <c r="GX44" s="159"/>
      <c r="GY44" s="159"/>
      <c r="GZ44" s="159"/>
      <c r="HA44" s="159"/>
      <c r="HB44" s="160"/>
      <c r="HC44" s="124">
        <f t="shared" si="9"/>
        <v>2.44</v>
      </c>
      <c r="HD44" s="125"/>
      <c r="HE44" s="125"/>
      <c r="HF44" s="125"/>
      <c r="HG44" s="125"/>
      <c r="HH44" s="126"/>
      <c r="HI44" s="127">
        <f t="shared" si="13"/>
        <v>61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170.79999999999998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170.79999999999998</v>
      </c>
    </row>
    <row r="45" spans="1:240" s="2" customFormat="1" ht="16.5" customHeight="1" x14ac:dyDescent="0.25">
      <c r="A45" s="164" t="s">
        <v>106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>
        <v>6.2E-2</v>
      </c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6.2E-2</v>
      </c>
      <c r="GL45" s="156"/>
      <c r="GM45" s="156"/>
      <c r="GN45" s="156"/>
      <c r="GO45" s="156"/>
      <c r="GP45" s="157"/>
      <c r="GQ45" s="161">
        <v>77</v>
      </c>
      <c r="GR45" s="162"/>
      <c r="GS45" s="162"/>
      <c r="GT45" s="162"/>
      <c r="GU45" s="162"/>
      <c r="GV45" s="163"/>
      <c r="GW45" s="158">
        <f t="shared" si="4"/>
        <v>4.774</v>
      </c>
      <c r="GX45" s="159"/>
      <c r="GY45" s="159"/>
      <c r="GZ45" s="159"/>
      <c r="HA45" s="159"/>
      <c r="HB45" s="160"/>
      <c r="HC45" s="124">
        <f t="shared" si="9"/>
        <v>3.782</v>
      </c>
      <c r="HD45" s="125"/>
      <c r="HE45" s="125"/>
      <c r="HF45" s="125"/>
      <c r="HG45" s="125"/>
      <c r="HH45" s="126"/>
      <c r="HI45" s="127">
        <f t="shared" si="13"/>
        <v>61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291.214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291.214</v>
      </c>
    </row>
    <row r="46" spans="1:240" s="2" customFormat="1" ht="16.5" customHeight="1" x14ac:dyDescent="0.25">
      <c r="A46" s="164" t="s">
        <v>74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4.0000000000000001E-3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>
        <v>8.0000000000000002E-3</v>
      </c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>
        <v>8.0000000000000002E-3</v>
      </c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>
        <v>4.0000000000000001E-3</v>
      </c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>
        <v>8.0000000000000002E-3</v>
      </c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3.2000000000000001E-2</v>
      </c>
      <c r="GL46" s="156"/>
      <c r="GM46" s="156"/>
      <c r="GN46" s="156"/>
      <c r="GO46" s="156"/>
      <c r="GP46" s="157"/>
      <c r="GQ46" s="161">
        <v>98</v>
      </c>
      <c r="GR46" s="162"/>
      <c r="GS46" s="162"/>
      <c r="GT46" s="162"/>
      <c r="GU46" s="162"/>
      <c r="GV46" s="163"/>
      <c r="GW46" s="158">
        <f t="shared" si="4"/>
        <v>3.1360000000000001</v>
      </c>
      <c r="GX46" s="159"/>
      <c r="GY46" s="159"/>
      <c r="GZ46" s="159"/>
      <c r="HA46" s="159"/>
      <c r="HB46" s="160"/>
      <c r="HC46" s="124">
        <f t="shared" si="9"/>
        <v>1.952</v>
      </c>
      <c r="HD46" s="125"/>
      <c r="HE46" s="125"/>
      <c r="HF46" s="125"/>
      <c r="HG46" s="125"/>
      <c r="HH46" s="126"/>
      <c r="HI46" s="127">
        <f t="shared" ref="HI46:HI56" si="14">$BI$16</f>
        <v>61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191.29599999999999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191.29599999999999</v>
      </c>
    </row>
    <row r="47" spans="1:240" s="2" customFormat="1" ht="16.5" customHeight="1" x14ac:dyDescent="0.25">
      <c r="A47" s="164" t="s">
        <v>75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1.4999999999999999E-2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1.4999999999999999E-2</v>
      </c>
      <c r="GL47" s="156"/>
      <c r="GM47" s="156"/>
      <c r="GN47" s="156"/>
      <c r="GO47" s="156"/>
      <c r="GP47" s="157"/>
      <c r="GQ47" s="161">
        <v>148</v>
      </c>
      <c r="GR47" s="162"/>
      <c r="GS47" s="162"/>
      <c r="GT47" s="162"/>
      <c r="GU47" s="162"/>
      <c r="GV47" s="163"/>
      <c r="GW47" s="158">
        <f t="shared" si="4"/>
        <v>2.2199999999999998</v>
      </c>
      <c r="GX47" s="159"/>
      <c r="GY47" s="159"/>
      <c r="GZ47" s="159"/>
      <c r="HA47" s="159"/>
      <c r="HB47" s="160"/>
      <c r="HC47" s="124">
        <f t="shared" si="9"/>
        <v>0.91499999999999992</v>
      </c>
      <c r="HD47" s="125"/>
      <c r="HE47" s="125"/>
      <c r="HF47" s="125"/>
      <c r="HG47" s="125"/>
      <c r="HH47" s="126"/>
      <c r="HI47" s="127">
        <f t="shared" si="14"/>
        <v>61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135.41999999999999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135.41999999999999</v>
      </c>
    </row>
    <row r="48" spans="1:240" s="2" customFormat="1" ht="16.5" customHeight="1" x14ac:dyDescent="0.25">
      <c r="A48" s="170" t="s">
        <v>76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2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>
        <v>0.1</v>
      </c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/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0.1</v>
      </c>
      <c r="GL48" s="156"/>
      <c r="GM48" s="156"/>
      <c r="GN48" s="156"/>
      <c r="GO48" s="156"/>
      <c r="GP48" s="157"/>
      <c r="GQ48" s="161">
        <v>68</v>
      </c>
      <c r="GR48" s="162"/>
      <c r="GS48" s="162"/>
      <c r="GT48" s="162"/>
      <c r="GU48" s="162"/>
      <c r="GV48" s="163"/>
      <c r="GW48" s="158">
        <f t="shared" si="4"/>
        <v>6.8000000000000007</v>
      </c>
      <c r="GX48" s="159"/>
      <c r="GY48" s="159"/>
      <c r="GZ48" s="159"/>
      <c r="HA48" s="159"/>
      <c r="HB48" s="160"/>
      <c r="HC48" s="124">
        <f t="shared" si="9"/>
        <v>6.1000000000000005</v>
      </c>
      <c r="HD48" s="125"/>
      <c r="HE48" s="125"/>
      <c r="HF48" s="125"/>
      <c r="HG48" s="125"/>
      <c r="HH48" s="126"/>
      <c r="HI48" s="127">
        <f t="shared" si="14"/>
        <v>61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414.8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414.8</v>
      </c>
    </row>
    <row r="49" spans="1:240" s="2" customFormat="1" ht="16.5" customHeight="1" x14ac:dyDescent="0.25">
      <c r="A49" s="164" t="s">
        <v>77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>
        <v>5.0000000000000001E-3</v>
      </c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5.0000000000000001E-3</v>
      </c>
      <c r="GL49" s="156"/>
      <c r="GM49" s="156"/>
      <c r="GN49" s="156"/>
      <c r="GO49" s="156"/>
      <c r="GP49" s="157"/>
      <c r="GQ49" s="161">
        <v>27</v>
      </c>
      <c r="GR49" s="162"/>
      <c r="GS49" s="162"/>
      <c r="GT49" s="162"/>
      <c r="GU49" s="162"/>
      <c r="GV49" s="163"/>
      <c r="GW49" s="158">
        <f t="shared" si="4"/>
        <v>0.13500000000000001</v>
      </c>
      <c r="GX49" s="159"/>
      <c r="GY49" s="159"/>
      <c r="GZ49" s="159"/>
      <c r="HA49" s="159"/>
      <c r="HB49" s="160"/>
      <c r="HC49" s="124">
        <f t="shared" si="9"/>
        <v>0.30499999999999999</v>
      </c>
      <c r="HD49" s="125"/>
      <c r="HE49" s="125"/>
      <c r="HF49" s="125"/>
      <c r="HG49" s="125"/>
      <c r="HH49" s="126"/>
      <c r="HI49" s="127">
        <f t="shared" si="14"/>
        <v>61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8.2349999999999994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8.2349999999999994</v>
      </c>
    </row>
    <row r="50" spans="1:240" s="2" customFormat="1" ht="16.5" customHeight="1" x14ac:dyDescent="0.25">
      <c r="A50" s="164" t="s">
        <v>78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>
        <v>7.0000000000000001E-3</v>
      </c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7.0000000000000001E-3</v>
      </c>
      <c r="GL50" s="156"/>
      <c r="GM50" s="156"/>
      <c r="GN50" s="156"/>
      <c r="GO50" s="156"/>
      <c r="GP50" s="157"/>
      <c r="GQ50" s="161">
        <v>170</v>
      </c>
      <c r="GR50" s="162"/>
      <c r="GS50" s="162"/>
      <c r="GT50" s="162"/>
      <c r="GU50" s="162"/>
      <c r="GV50" s="163"/>
      <c r="GW50" s="158">
        <f t="shared" si="4"/>
        <v>1.19</v>
      </c>
      <c r="GX50" s="159"/>
      <c r="GY50" s="159"/>
      <c r="GZ50" s="159"/>
      <c r="HA50" s="159"/>
      <c r="HB50" s="160"/>
      <c r="HC50" s="124">
        <f t="shared" si="9"/>
        <v>0.42699999999999999</v>
      </c>
      <c r="HD50" s="125"/>
      <c r="HE50" s="125"/>
      <c r="HF50" s="125"/>
      <c r="HG50" s="125"/>
      <c r="HH50" s="126"/>
      <c r="HI50" s="127">
        <f t="shared" si="14"/>
        <v>61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72.59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72.59</v>
      </c>
    </row>
    <row r="51" spans="1:240" s="2" customFormat="1" ht="16.5" customHeight="1" x14ac:dyDescent="0.25">
      <c r="A51" s="164" t="s">
        <v>79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>
        <v>2E-3</v>
      </c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2E-3</v>
      </c>
      <c r="GL51" s="156"/>
      <c r="GM51" s="156"/>
      <c r="GN51" s="156"/>
      <c r="GO51" s="156"/>
      <c r="GP51" s="157"/>
      <c r="GQ51" s="161">
        <v>148</v>
      </c>
      <c r="GR51" s="162"/>
      <c r="GS51" s="162"/>
      <c r="GT51" s="162"/>
      <c r="GU51" s="162"/>
      <c r="GV51" s="163"/>
      <c r="GW51" s="158">
        <f t="shared" si="4"/>
        <v>0.29599999999999999</v>
      </c>
      <c r="GX51" s="159"/>
      <c r="GY51" s="159"/>
      <c r="GZ51" s="159"/>
      <c r="HA51" s="159"/>
      <c r="HB51" s="160"/>
      <c r="HC51" s="124">
        <f t="shared" si="9"/>
        <v>0.122</v>
      </c>
      <c r="HD51" s="125"/>
      <c r="HE51" s="125"/>
      <c r="HF51" s="125"/>
      <c r="HG51" s="125"/>
      <c r="HH51" s="126"/>
      <c r="HI51" s="127">
        <f t="shared" si="14"/>
        <v>61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18.056000000000001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18.056000000000001</v>
      </c>
    </row>
    <row r="52" spans="1:240" s="2" customFormat="1" ht="16.5" customHeight="1" x14ac:dyDescent="0.25">
      <c r="A52" s="164" t="s">
        <v>80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>
        <v>0.03</v>
      </c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1.4E-2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>
        <v>0.05</v>
      </c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>
        <v>0.04</v>
      </c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0.13400000000000001</v>
      </c>
      <c r="GL52" s="156"/>
      <c r="GM52" s="156"/>
      <c r="GN52" s="156"/>
      <c r="GO52" s="156"/>
      <c r="GP52" s="157"/>
      <c r="GQ52" s="161">
        <v>62</v>
      </c>
      <c r="GR52" s="162"/>
      <c r="GS52" s="162"/>
      <c r="GT52" s="162"/>
      <c r="GU52" s="162"/>
      <c r="GV52" s="163"/>
      <c r="GW52" s="158">
        <f t="shared" si="4"/>
        <v>8.3079999999999998</v>
      </c>
      <c r="GX52" s="159"/>
      <c r="GY52" s="159"/>
      <c r="GZ52" s="159"/>
      <c r="HA52" s="159"/>
      <c r="HB52" s="160"/>
      <c r="HC52" s="124">
        <f t="shared" si="9"/>
        <v>8.1740000000000013</v>
      </c>
      <c r="HD52" s="125"/>
      <c r="HE52" s="125"/>
      <c r="HF52" s="125"/>
      <c r="HG52" s="125"/>
      <c r="HH52" s="126"/>
      <c r="HI52" s="127">
        <f t="shared" si="14"/>
        <v>61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506.78800000000007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506.78800000000007</v>
      </c>
    </row>
    <row r="53" spans="1:240" s="2" customFormat="1" ht="16.5" customHeight="1" x14ac:dyDescent="0.25">
      <c r="A53" s="164" t="s">
        <v>81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0</v>
      </c>
      <c r="GL53" s="156"/>
      <c r="GM53" s="156"/>
      <c r="GN53" s="156"/>
      <c r="GO53" s="156"/>
      <c r="GP53" s="157"/>
      <c r="GQ53" s="161">
        <v>259</v>
      </c>
      <c r="GR53" s="162"/>
      <c r="GS53" s="162"/>
      <c r="GT53" s="162"/>
      <c r="GU53" s="162"/>
      <c r="GV53" s="163"/>
      <c r="GW53" s="158">
        <f t="shared" si="4"/>
        <v>0</v>
      </c>
      <c r="GX53" s="159"/>
      <c r="GY53" s="159"/>
      <c r="GZ53" s="159"/>
      <c r="HA53" s="159"/>
      <c r="HB53" s="160"/>
      <c r="HC53" s="124">
        <f t="shared" si="9"/>
        <v>0</v>
      </c>
      <c r="HD53" s="125"/>
      <c r="HE53" s="125"/>
      <c r="HF53" s="125"/>
      <c r="HG53" s="125"/>
      <c r="HH53" s="126"/>
      <c r="HI53" s="127">
        <f t="shared" si="14"/>
        <v>61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0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0</v>
      </c>
    </row>
    <row r="54" spans="1:240" s="2" customFormat="1" ht="16.5" customHeight="1" x14ac:dyDescent="0.25">
      <c r="A54" s="164" t="s">
        <v>82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>
        <v>5.0000000000000001E-4</v>
      </c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5.0000000000000001E-4</v>
      </c>
      <c r="GL54" s="156"/>
      <c r="GM54" s="156"/>
      <c r="GN54" s="156"/>
      <c r="GO54" s="156"/>
      <c r="GP54" s="157"/>
      <c r="GQ54" s="161">
        <v>580</v>
      </c>
      <c r="GR54" s="162"/>
      <c r="GS54" s="162"/>
      <c r="GT54" s="162"/>
      <c r="GU54" s="162"/>
      <c r="GV54" s="163"/>
      <c r="GW54" s="158">
        <f t="shared" si="4"/>
        <v>0.28999999999999998</v>
      </c>
      <c r="GX54" s="159"/>
      <c r="GY54" s="159"/>
      <c r="GZ54" s="159"/>
      <c r="HA54" s="159"/>
      <c r="HB54" s="160"/>
      <c r="HC54" s="124">
        <f t="shared" si="9"/>
        <v>3.0499999999999999E-2</v>
      </c>
      <c r="HD54" s="125"/>
      <c r="HE54" s="125"/>
      <c r="HF54" s="125"/>
      <c r="HG54" s="125"/>
      <c r="HH54" s="126"/>
      <c r="HI54" s="127">
        <f t="shared" si="14"/>
        <v>61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17.690000000000001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17.690000000000001</v>
      </c>
    </row>
    <row r="55" spans="1:240" s="2" customFormat="1" ht="16.5" customHeight="1" x14ac:dyDescent="0.25">
      <c r="A55" s="164" t="s">
        <v>83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5.0000000000000001E-3</v>
      </c>
      <c r="CH55" s="122"/>
      <c r="CI55" s="122"/>
      <c r="CJ55" s="122"/>
      <c r="CK55" s="122"/>
      <c r="CL55" s="123"/>
      <c r="CM55" s="121">
        <v>2E-3</v>
      </c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7.0000000000000001E-3</v>
      </c>
      <c r="GL55" s="156"/>
      <c r="GM55" s="156"/>
      <c r="GN55" s="156"/>
      <c r="GO55" s="156"/>
      <c r="GP55" s="157"/>
      <c r="GQ55" s="161">
        <v>10</v>
      </c>
      <c r="GR55" s="162"/>
      <c r="GS55" s="162"/>
      <c r="GT55" s="162"/>
      <c r="GU55" s="162"/>
      <c r="GV55" s="163"/>
      <c r="GW55" s="158">
        <f t="shared" si="4"/>
        <v>7.0000000000000007E-2</v>
      </c>
      <c r="GX55" s="159"/>
      <c r="GY55" s="159"/>
      <c r="GZ55" s="159"/>
      <c r="HA55" s="159"/>
      <c r="HB55" s="160"/>
      <c r="HC55" s="124">
        <v>8</v>
      </c>
      <c r="HD55" s="125"/>
      <c r="HE55" s="125"/>
      <c r="HF55" s="125"/>
      <c r="HG55" s="125"/>
      <c r="HH55" s="126"/>
      <c r="HI55" s="127">
        <f t="shared" si="14"/>
        <v>61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80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80</v>
      </c>
    </row>
    <row r="56" spans="1:240" s="2" customFormat="1" ht="16.5" customHeight="1" x14ac:dyDescent="0.25">
      <c r="A56" s="164" t="s">
        <v>64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0</v>
      </c>
      <c r="GL56" s="156"/>
      <c r="GM56" s="156"/>
      <c r="GN56" s="156"/>
      <c r="GO56" s="156"/>
      <c r="GP56" s="157"/>
      <c r="GQ56" s="161">
        <v>270</v>
      </c>
      <c r="GR56" s="162"/>
      <c r="GS56" s="162"/>
      <c r="GT56" s="162"/>
      <c r="GU56" s="162"/>
      <c r="GV56" s="163"/>
      <c r="GW56" s="158">
        <f t="shared" si="4"/>
        <v>0</v>
      </c>
      <c r="GX56" s="159"/>
      <c r="GY56" s="159"/>
      <c r="GZ56" s="159"/>
      <c r="HA56" s="159"/>
      <c r="HB56" s="160"/>
      <c r="HC56" s="124">
        <f t="shared" si="9"/>
        <v>0</v>
      </c>
      <c r="HD56" s="125"/>
      <c r="HE56" s="125"/>
      <c r="HF56" s="125"/>
      <c r="HG56" s="125"/>
      <c r="HH56" s="126"/>
      <c r="HI56" s="127">
        <f t="shared" si="14"/>
        <v>61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0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0</v>
      </c>
    </row>
    <row r="57" spans="1:240" s="2" customFormat="1" ht="10.199999999999999" x14ac:dyDescent="0.2">
      <c r="HW57" s="24"/>
      <c r="HX57" s="24"/>
      <c r="HY57" s="24"/>
      <c r="HZ57" s="24"/>
      <c r="IA57" s="24"/>
      <c r="IB57" s="24"/>
      <c r="IC57" s="24"/>
      <c r="ID57" s="24"/>
      <c r="IE57" s="24"/>
      <c r="IF57" s="24"/>
    </row>
    <row r="58" spans="1:240" s="2" customFormat="1" ht="10.199999999999999" x14ac:dyDescent="0.2">
      <c r="HU58" s="13">
        <f>SUM(HU28:HU57)</f>
        <v>6376.5420000000013</v>
      </c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0.199999999999999" x14ac:dyDescent="0.2">
      <c r="A59" s="2" t="s">
        <v>84</v>
      </c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7"/>
      <c r="Z59" s="25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7"/>
      <c r="AY59" s="14"/>
      <c r="CG59" s="2" t="s">
        <v>85</v>
      </c>
      <c r="CR59" s="2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7"/>
      <c r="DG59" s="25" t="s">
        <v>101</v>
      </c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7"/>
      <c r="EF59" s="14"/>
      <c r="EG59" s="14"/>
      <c r="EH59" s="14"/>
      <c r="EU59" s="2" t="s">
        <v>86</v>
      </c>
      <c r="FK59" s="25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7"/>
      <c r="GO59" s="25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7"/>
      <c r="HG59" s="25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7"/>
    </row>
    <row r="60" spans="1:240" s="2" customFormat="1" ht="10.199999999999999" x14ac:dyDescent="0.2">
      <c r="K60" s="28" t="s">
        <v>4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30"/>
      <c r="X60" s="7"/>
      <c r="Y60" s="7"/>
      <c r="Z60" s="28" t="s">
        <v>5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30"/>
      <c r="AY60" s="15"/>
      <c r="CR60" s="28" t="s">
        <v>4</v>
      </c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30"/>
      <c r="DE60" s="7"/>
      <c r="DF60" s="7"/>
      <c r="DG60" s="28" t="s">
        <v>5</v>
      </c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0"/>
      <c r="EF60" s="15"/>
      <c r="EG60" s="15"/>
      <c r="EH60" s="15"/>
      <c r="EU60" s="2" t="s">
        <v>87</v>
      </c>
      <c r="FK60" s="120" t="s">
        <v>88</v>
      </c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6"/>
      <c r="GK60" s="16"/>
      <c r="GO60" s="28" t="s">
        <v>4</v>
      </c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30"/>
      <c r="HG60" s="28" t="s">
        <v>5</v>
      </c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30"/>
    </row>
    <row r="61" spans="1:240" s="2" customFormat="1" ht="10.199999999999999" x14ac:dyDescent="0.2"/>
    <row r="62" spans="1:240" s="2" customFormat="1" ht="10.199999999999999" x14ac:dyDescent="0.2">
      <c r="A62" s="2" t="s">
        <v>89</v>
      </c>
      <c r="R62" s="25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7"/>
      <c r="AG62" s="25" t="s">
        <v>90</v>
      </c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7"/>
      <c r="BF62" s="14"/>
      <c r="CG62" s="2" t="s">
        <v>91</v>
      </c>
      <c r="CR62" s="25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G62" s="25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7"/>
      <c r="EF62" s="14"/>
      <c r="EG62" s="14"/>
      <c r="EH62" s="14"/>
    </row>
    <row r="63" spans="1:240" s="2" customFormat="1" ht="10.199999999999999" x14ac:dyDescent="0.2">
      <c r="R63" s="28" t="s">
        <v>4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30"/>
      <c r="AE63" s="7"/>
      <c r="AF63" s="7"/>
      <c r="AG63" s="28" t="s">
        <v>5</v>
      </c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30"/>
      <c r="BF63" s="15"/>
      <c r="CR63" s="28" t="s">
        <v>4</v>
      </c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30"/>
      <c r="DE63" s="7"/>
      <c r="DF63" s="7"/>
      <c r="DG63" s="28" t="s">
        <v>5</v>
      </c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0"/>
      <c r="EF63" s="15"/>
      <c r="EG63" s="15"/>
      <c r="EH63" s="15"/>
    </row>
  </sheetData>
  <mergeCells count="1296"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2025-12-12T05:46:30Z</cp:lastPrinted>
  <dcterms:created xsi:type="dcterms:W3CDTF">2024-03-21T05:36:45Z</dcterms:created>
  <dcterms:modified xsi:type="dcterms:W3CDTF">2026-02-13T05:36:22Z</dcterms:modified>
</cp:coreProperties>
</file>