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4" i="1" l="1"/>
  <c r="GK53" i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<sst xmlns="http://schemas.openxmlformats.org/spreadsheetml/2006/main" count="124" uniqueCount="106">
  <si>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</si>
  <si>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</si>
  <si>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</si>
  <si>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</si>
  <si>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</si>
  <si>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</si>
  <si>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</si>
  <si>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</si>
  <si>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</si>
  <si>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</si>
  <si>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</si>
  <si>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</si>
  <si>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</si>
  <si>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</si>
  <si>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</si>
  <si>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</si>
  <si>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</si>
  <si>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</si>
  <si>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</si>
  <si>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</si>
  <si>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</si>
  <si>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</si>
  <si>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</si>
  <si>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</si>
  <si>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</si>
  <si>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</si>
  <si>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</si>
  <si>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</si>
  <si>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</si>
  <si>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</si>
  <si>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</si>
  <si>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</si>
  <si>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</si>
  <si>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</si>
  <si>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</si>
  <si>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</si>
  <si>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</si>
  <si>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</si>
  <si>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</si>
  <si>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</si>
  <si>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</si>
  <si>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</si>
  <si>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</si>
  <si>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</si>
  <si>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</si>
  <si>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</si>
  <si>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</si>
  <si>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</si>
  <si>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</si>
  <si>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</si>
  <si>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</si>
  <si>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</si>
  <si>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</si>
  <si>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</si>
  <si>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</si>
  <si>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</si>
  <si>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</si>
  <si>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</si>
  <si>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</si>
  <si>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</si>
  <si>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</si>
  <si>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</si>
  <si>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</si>
  <si>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</si>
  <si>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</si>
  <si>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</si>
  <si>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</si>
  <si>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</si>
  <si>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</si>
  <si>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</si>
  <si>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</si>
  <si>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</si>
  <si>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</si>
  <si>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</si>
  <si>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</si>
  <si>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</si>
  <si>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</si>
  <si>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</si>
  <si>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</si>
  <si>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</si>
  <si>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</si>
  <si>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</si>
  <si>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</si>
  <si>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</si>
  <si>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</si>
  <si>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</si>
  <si>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</si>
  <si>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</si>
  <si>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</si>
  <si>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</si>
  <si>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</si>
  <si>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</si>
  <si>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</si>
  <si>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Повидло</t>
  </si>
  <si>
    <t>Котлеты рыбные</t>
  </si>
  <si>
    <t>Рыба</t>
  </si>
  <si>
    <t>Кефир</t>
  </si>
  <si>
    <t>05</t>
  </si>
  <si>
    <t>февраля</t>
  </si>
  <si>
    <t>26</t>
  </si>
  <si>
    <t>Каша манная молочная</t>
  </si>
  <si>
    <t>Чай с сахаром</t>
  </si>
  <si>
    <t>Крупа манная</t>
  </si>
  <si>
    <t>Чай</t>
  </si>
  <si>
    <t>Карамизова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</si>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</sst>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10" fillId="0" borderId="68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5" zoomScale="90" zoomScaleNormal="90" workbookViewId="0">
      <selection activeCell="BO36" sqref="BO36:BT36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3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D3" s="113" t="s">
        <v>2</v>
      </c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5"/>
    </row>
    <row r="4" spans="1:239" s="2" customFormat="1" ht="13.8" x14ac:dyDescent="0.25">
      <c r="A4" s="6" t="s">
        <v>3</v>
      </c>
      <c r="N4" s="110" t="s">
        <v>4</v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7"/>
      <c r="AB4" s="7"/>
      <c r="AC4" s="7"/>
      <c r="AD4" s="110" t="s">
        <v>5</v>
      </c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4" t="s">
        <v>7</v>
      </c>
      <c r="GU4" s="205"/>
      <c r="GV4" s="205"/>
      <c r="GW4" s="205"/>
      <c r="GX4" s="205"/>
      <c r="GY4" s="205"/>
      <c r="GZ4" s="205"/>
      <c r="HA4" s="205"/>
      <c r="HB4" s="205"/>
      <c r="HC4" s="206"/>
    </row>
    <row r="5" spans="1:239" s="2" customFormat="1" ht="10.199999999999999" x14ac:dyDescent="0.2">
      <c r="A5" s="213" t="s">
        <v>8</v>
      </c>
      <c r="B5" s="213"/>
      <c r="C5" s="207" t="s">
        <v>97</v>
      </c>
      <c r="D5" s="208"/>
      <c r="E5" s="208"/>
      <c r="F5" s="209"/>
      <c r="G5" s="117" t="s">
        <v>8</v>
      </c>
      <c r="H5" s="117"/>
      <c r="I5" s="117"/>
      <c r="J5" s="207" t="s">
        <v>98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99</v>
      </c>
      <c r="AH5" s="211"/>
      <c r="AI5" s="212"/>
      <c r="AK5" s="117" t="s">
        <v>9</v>
      </c>
      <c r="AL5" s="117"/>
    </row>
    <row r="6" spans="1:239" s="2" customFormat="1" ht="10.199999999999999" x14ac:dyDescent="0.2"/>
    <row r="7" spans="1:239" s="2" customFormat="1" ht="12" customHeight="1" x14ac:dyDescent="0.2">
      <c r="A7" s="244" t="s">
        <v>10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7"/>
      <c r="AQ7" s="220" t="s">
        <v>11</v>
      </c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7"/>
      <c r="BI7" s="145" t="s">
        <v>12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7"/>
      <c r="CA7" s="220" t="s">
        <v>13</v>
      </c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7"/>
      <c r="CS7" s="220" t="s">
        <v>14</v>
      </c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7"/>
      <c r="DK7" s="223" t="s">
        <v>15</v>
      </c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HI7" s="239" t="s">
        <v>16</v>
      </c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1"/>
    </row>
    <row r="8" spans="1:239" s="2" customFormat="1" ht="10.199999999999999" x14ac:dyDescent="0.2">
      <c r="A8" s="245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3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E8" s="11"/>
      <c r="HF8" s="11" t="s">
        <v>17</v>
      </c>
      <c r="HI8" s="242" t="s">
        <v>18</v>
      </c>
      <c r="HJ8" s="226"/>
      <c r="HK8" s="226"/>
      <c r="HL8" s="226"/>
      <c r="HM8" s="226"/>
      <c r="HN8" s="226"/>
      <c r="HO8" s="226"/>
      <c r="HP8" s="226"/>
      <c r="HQ8" s="226"/>
      <c r="HR8" s="226"/>
      <c r="HS8" s="226"/>
      <c r="HT8" s="226"/>
      <c r="HU8" s="226"/>
      <c r="HV8" s="226"/>
      <c r="HW8" s="226"/>
      <c r="HX8" s="226"/>
      <c r="HY8" s="226"/>
      <c r="HZ8" s="226"/>
      <c r="IA8" s="226"/>
      <c r="IB8" s="226"/>
      <c r="IC8" s="226"/>
      <c r="ID8" s="226"/>
      <c r="IE8" s="243"/>
    </row>
    <row r="9" spans="1:239" s="2" customFormat="1" ht="10.199999999999999" x14ac:dyDescent="0.2">
      <c r="A9" s="246" t="s">
        <v>19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/>
      <c r="X9" s="254" t="s">
        <v>20</v>
      </c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55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50"/>
      <c r="X10" s="256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50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EU10" s="11"/>
      <c r="EV10" s="11"/>
      <c r="EW10" s="11"/>
      <c r="EX10" s="11"/>
      <c r="EZ10" s="11" t="s">
        <v>21</v>
      </c>
      <c r="FA10" s="207" t="s">
        <v>97</v>
      </c>
      <c r="FB10" s="208"/>
      <c r="FC10" s="208"/>
      <c r="FD10" s="209"/>
      <c r="FE10" s="117" t="s">
        <v>8</v>
      </c>
      <c r="FF10" s="117"/>
      <c r="FG10" s="117"/>
      <c r="FH10" s="207" t="s">
        <v>98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99</v>
      </c>
      <c r="GF10" s="211"/>
      <c r="GG10" s="212"/>
      <c r="GI10" s="117" t="s">
        <v>9</v>
      </c>
      <c r="GJ10" s="117"/>
      <c r="HE10" s="11"/>
      <c r="HF10" s="11" t="s">
        <v>22</v>
      </c>
      <c r="HI10" s="217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9"/>
    </row>
    <row r="11" spans="1:239" s="2" customFormat="1" ht="10.199999999999999" x14ac:dyDescent="0.2">
      <c r="A11" s="25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3"/>
      <c r="X11" s="257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3"/>
      <c r="AQ11" s="221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22"/>
      <c r="BI11" s="151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3"/>
      <c r="CA11" s="221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22"/>
      <c r="CS11" s="221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22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4">
        <v>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195">
        <v>2</v>
      </c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7"/>
      <c r="AQ12" s="195">
        <v>3</v>
      </c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7"/>
      <c r="BI12" s="195">
        <v>4</v>
      </c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7"/>
      <c r="CA12" s="195">
        <v>5</v>
      </c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7"/>
      <c r="CS12" s="199">
        <v>6</v>
      </c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200"/>
      <c r="DK12" s="199">
        <v>7</v>
      </c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200"/>
      <c r="EI12" s="2" t="s">
        <v>23</v>
      </c>
      <c r="EU12" s="187" t="s">
        <v>24</v>
      </c>
      <c r="EV12" s="188"/>
      <c r="EW12" s="188"/>
      <c r="EX12" s="188"/>
      <c r="EY12" s="188"/>
      <c r="EZ12" s="188"/>
      <c r="FA12" s="188"/>
      <c r="FB12" s="188"/>
      <c r="FC12" s="188"/>
      <c r="FD12" s="188"/>
      <c r="FE12" s="188"/>
      <c r="FF12" s="188"/>
      <c r="FG12" s="188"/>
      <c r="FH12" s="188"/>
      <c r="FI12" s="188"/>
      <c r="FJ12" s="188"/>
      <c r="FK12" s="188"/>
      <c r="FL12" s="188"/>
      <c r="FM12" s="188"/>
      <c r="FN12" s="188"/>
      <c r="FO12" s="188"/>
      <c r="FP12" s="188"/>
      <c r="FQ12" s="188"/>
      <c r="FR12" s="188"/>
      <c r="FS12" s="188"/>
      <c r="FT12" s="188"/>
      <c r="FU12" s="188"/>
      <c r="FV12" s="188"/>
      <c r="FW12" s="188"/>
      <c r="FX12" s="188"/>
      <c r="FY12" s="188"/>
      <c r="FZ12" s="188"/>
      <c r="GA12" s="188"/>
      <c r="GB12" s="188"/>
      <c r="GC12" s="188"/>
      <c r="GD12" s="188"/>
      <c r="GE12" s="188"/>
      <c r="GF12" s="188"/>
      <c r="GG12" s="188"/>
      <c r="GH12" s="188"/>
      <c r="GI12" s="188"/>
      <c r="GJ12" s="188"/>
      <c r="GK12" s="188"/>
      <c r="GL12" s="188"/>
      <c r="GM12" s="188"/>
      <c r="GN12" s="188"/>
      <c r="GO12" s="188"/>
      <c r="GP12" s="188"/>
      <c r="GQ12" s="188"/>
      <c r="GR12" s="188"/>
      <c r="GS12" s="188"/>
      <c r="GT12" s="188"/>
      <c r="GU12" s="188"/>
      <c r="GV12" s="189"/>
      <c r="HE12" s="11"/>
      <c r="HF12" s="11" t="s">
        <v>25</v>
      </c>
      <c r="HI12" s="217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9"/>
    </row>
    <row r="13" spans="1:239" s="2" customFormat="1" ht="13.5" customHeight="1" x14ac:dyDescent="0.2">
      <c r="A13" s="225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7"/>
      <c r="X13" s="228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7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58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59"/>
      <c r="DK13" s="26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61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2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78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4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5"/>
      <c r="DK14" s="19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1"/>
      <c r="EI14" s="2" t="s">
        <v>26</v>
      </c>
      <c r="FH14" s="187" t="s">
        <v>27</v>
      </c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9"/>
      <c r="HI14" s="217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9"/>
    </row>
    <row r="15" spans="1:239" s="2" customFormat="1" ht="13.5" customHeight="1" x14ac:dyDescent="0.2">
      <c r="A15" s="232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78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4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5"/>
      <c r="DK15" s="19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1"/>
      <c r="HI15" s="233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4"/>
      <c r="X16" s="198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4"/>
      <c r="AQ16" s="195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7"/>
      <c r="BI16" s="195">
        <v>67</v>
      </c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7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4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5"/>
      <c r="DK16" s="19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1"/>
      <c r="EI16" s="2" t="s">
        <v>28</v>
      </c>
      <c r="FL16" s="187" t="s">
        <v>29</v>
      </c>
      <c r="FM16" s="188"/>
      <c r="FN16" s="188"/>
      <c r="FO16" s="188"/>
      <c r="FP16" s="188"/>
      <c r="FQ16" s="188"/>
      <c r="FR16" s="188"/>
      <c r="FS16" s="188"/>
      <c r="FT16" s="188"/>
      <c r="FU16" s="188"/>
      <c r="FV16" s="188"/>
      <c r="FW16" s="188"/>
      <c r="FX16" s="188"/>
      <c r="FY16" s="188"/>
      <c r="FZ16" s="188"/>
      <c r="GA16" s="188"/>
      <c r="GB16" s="188"/>
      <c r="GC16" s="188"/>
      <c r="GD16" s="188"/>
      <c r="GE16" s="188"/>
      <c r="GF16" s="188"/>
      <c r="GG16" s="188"/>
      <c r="GH16" s="188"/>
      <c r="GI16" s="188"/>
      <c r="GJ16" s="188"/>
      <c r="GK16" s="188"/>
      <c r="GL16" s="188"/>
      <c r="GM16" s="188"/>
      <c r="GN16" s="188"/>
      <c r="GO16" s="188"/>
      <c r="GP16" s="188"/>
      <c r="GQ16" s="188"/>
      <c r="GR16" s="188"/>
      <c r="GS16" s="188"/>
      <c r="GT16" s="188"/>
      <c r="GU16" s="188"/>
      <c r="GV16" s="189"/>
      <c r="HI16" s="234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6"/>
    </row>
    <row r="17" spans="1:240" s="2" customFormat="1" ht="14.25" customHeight="1" x14ac:dyDescent="0.2">
      <c r="BR17" s="11"/>
      <c r="BW17" s="11" t="s">
        <v>30</v>
      </c>
      <c r="CA17" s="201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7"/>
      <c r="CS17" s="199">
        <v>104</v>
      </c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200"/>
      <c r="DK17" s="202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203"/>
    </row>
    <row r="18" spans="1:240" s="2" customFormat="1" ht="10.199999999999999" x14ac:dyDescent="0.2"/>
    <row r="19" spans="1:240" s="2" customFormat="1" ht="10.199999999999999" x14ac:dyDescent="0.2">
      <c r="A19" s="165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5" t="s">
        <v>32</v>
      </c>
      <c r="AE19" s="146"/>
      <c r="AF19" s="146"/>
      <c r="AG19" s="146"/>
      <c r="AH19" s="146"/>
      <c r="AI19" s="146"/>
      <c r="AJ19" s="147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7" t="s">
        <v>34</v>
      </c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238"/>
    </row>
    <row r="20" spans="1:240" s="2" customFormat="1" ht="10.199999999999999" x14ac:dyDescent="0.2">
      <c r="A20" s="166" t="s">
        <v>35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8"/>
      <c r="X20" s="175" t="s">
        <v>36</v>
      </c>
      <c r="Y20" s="167"/>
      <c r="Z20" s="167"/>
      <c r="AA20" s="167"/>
      <c r="AB20" s="167"/>
      <c r="AC20" s="168"/>
      <c r="AD20" s="148"/>
      <c r="AE20" s="149"/>
      <c r="AF20" s="149"/>
      <c r="AG20" s="149"/>
      <c r="AH20" s="149"/>
      <c r="AI20" s="149"/>
      <c r="AJ20" s="150"/>
      <c r="AK20" s="175" t="s">
        <v>37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8"/>
      <c r="CG20" s="175" t="s">
        <v>38</v>
      </c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8"/>
      <c r="EI20" s="175" t="s">
        <v>39</v>
      </c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8"/>
      <c r="FG20" s="175" t="s">
        <v>40</v>
      </c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8"/>
      <c r="GK20" s="145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7"/>
      <c r="HI20" s="157" t="s">
        <v>41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5"/>
    </row>
    <row r="21" spans="1:240" s="2" customFormat="1" ht="10.199999999999999" x14ac:dyDescent="0.2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  <c r="X21" s="176"/>
      <c r="Y21" s="169"/>
      <c r="Z21" s="169"/>
      <c r="AA21" s="169"/>
      <c r="AB21" s="169"/>
      <c r="AC21" s="170"/>
      <c r="AD21" s="148"/>
      <c r="AE21" s="149"/>
      <c r="AF21" s="149"/>
      <c r="AG21" s="149"/>
      <c r="AH21" s="149"/>
      <c r="AI21" s="149"/>
      <c r="AJ21" s="150"/>
      <c r="AK21" s="177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3"/>
      <c r="CG21" s="177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7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3"/>
      <c r="FG21" s="177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3"/>
      <c r="GK21" s="151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3"/>
      <c r="HI21" s="84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5"/>
    </row>
    <row r="22" spans="1:240" s="2" customFormat="1" ht="10.199999999999999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70"/>
      <c r="X22" s="176"/>
      <c r="Y22" s="169"/>
      <c r="Z22" s="169"/>
      <c r="AA22" s="169"/>
      <c r="AB22" s="169"/>
      <c r="AC22" s="170"/>
      <c r="AD22" s="148"/>
      <c r="AE22" s="149"/>
      <c r="AF22" s="149"/>
      <c r="AG22" s="149"/>
      <c r="AH22" s="149"/>
      <c r="AI22" s="149"/>
      <c r="AJ22" s="150"/>
      <c r="AK22" s="127" t="s">
        <v>43</v>
      </c>
      <c r="AL22" s="128"/>
      <c r="AM22" s="128"/>
      <c r="AN22" s="128"/>
      <c r="AO22" s="128"/>
      <c r="AP22" s="129"/>
      <c r="AQ22" s="127" t="s">
        <v>44</v>
      </c>
      <c r="AR22" s="128"/>
      <c r="AS22" s="128"/>
      <c r="AT22" s="128"/>
      <c r="AU22" s="128"/>
      <c r="AV22" s="129"/>
      <c r="AW22" s="127" t="s">
        <v>45</v>
      </c>
      <c r="AX22" s="128"/>
      <c r="AY22" s="128"/>
      <c r="AZ22" s="128"/>
      <c r="BA22" s="128"/>
      <c r="BB22" s="129"/>
      <c r="BC22" s="127" t="s">
        <v>46</v>
      </c>
      <c r="BD22" s="128"/>
      <c r="BE22" s="128"/>
      <c r="BF22" s="128"/>
      <c r="BG22" s="128"/>
      <c r="BH22" s="129"/>
      <c r="BI22" s="127"/>
      <c r="BJ22" s="128"/>
      <c r="BK22" s="128"/>
      <c r="BL22" s="128"/>
      <c r="BM22" s="128"/>
      <c r="BN22" s="129"/>
      <c r="BO22" s="127"/>
      <c r="BP22" s="128"/>
      <c r="BQ22" s="128"/>
      <c r="BR22" s="128"/>
      <c r="BS22" s="128"/>
      <c r="BT22" s="129"/>
      <c r="BU22" s="127"/>
      <c r="BV22" s="128"/>
      <c r="BW22" s="128"/>
      <c r="BX22" s="128"/>
      <c r="BY22" s="128"/>
      <c r="BZ22" s="129"/>
      <c r="CA22" s="127"/>
      <c r="CB22" s="128"/>
      <c r="CC22" s="128"/>
      <c r="CD22" s="128"/>
      <c r="CE22" s="128"/>
      <c r="CF22" s="129"/>
      <c r="CG22" s="127" t="s">
        <v>47</v>
      </c>
      <c r="CH22" s="128"/>
      <c r="CI22" s="128"/>
      <c r="CJ22" s="128"/>
      <c r="CK22" s="128"/>
      <c r="CL22" s="129"/>
      <c r="CM22" s="127" t="s">
        <v>94</v>
      </c>
      <c r="CN22" s="128"/>
      <c r="CO22" s="128"/>
      <c r="CP22" s="128"/>
      <c r="CQ22" s="128"/>
      <c r="CR22" s="129"/>
      <c r="CS22" s="127" t="s">
        <v>48</v>
      </c>
      <c r="CT22" s="128"/>
      <c r="CU22" s="128"/>
      <c r="CV22" s="128"/>
      <c r="CW22" s="128"/>
      <c r="CX22" s="129"/>
      <c r="CY22" s="127" t="s">
        <v>49</v>
      </c>
      <c r="CZ22" s="128"/>
      <c r="DA22" s="128"/>
      <c r="DB22" s="128"/>
      <c r="DC22" s="128"/>
      <c r="DD22" s="129"/>
      <c r="DE22" s="127" t="s">
        <v>50</v>
      </c>
      <c r="DF22" s="128"/>
      <c r="DG22" s="128"/>
      <c r="DH22" s="128"/>
      <c r="DI22" s="128"/>
      <c r="DJ22" s="129"/>
      <c r="DK22" s="127" t="s">
        <v>51</v>
      </c>
      <c r="DL22" s="128"/>
      <c r="DM22" s="128"/>
      <c r="DN22" s="128"/>
      <c r="DO22" s="128"/>
      <c r="DP22" s="129"/>
      <c r="DQ22" s="127"/>
      <c r="DR22" s="128"/>
      <c r="DS22" s="128"/>
      <c r="DT22" s="128"/>
      <c r="DU22" s="128"/>
      <c r="DV22" s="129"/>
      <c r="DW22" s="127"/>
      <c r="DX22" s="128"/>
      <c r="DY22" s="128"/>
      <c r="DZ22" s="128"/>
      <c r="EA22" s="128"/>
      <c r="EB22" s="129"/>
      <c r="EC22" s="127"/>
      <c r="ED22" s="128"/>
      <c r="EE22" s="128"/>
      <c r="EF22" s="128"/>
      <c r="EG22" s="128"/>
      <c r="EH22" s="129"/>
      <c r="EI22" s="127" t="s">
        <v>100</v>
      </c>
      <c r="EJ22" s="128"/>
      <c r="EK22" s="128"/>
      <c r="EL22" s="128"/>
      <c r="EM22" s="128"/>
      <c r="EN22" s="129"/>
      <c r="EO22" s="127" t="s">
        <v>101</v>
      </c>
      <c r="EP22" s="128"/>
      <c r="EQ22" s="128"/>
      <c r="ER22" s="128"/>
      <c r="ES22" s="128"/>
      <c r="ET22" s="129"/>
      <c r="EU22" s="127" t="s">
        <v>51</v>
      </c>
      <c r="EV22" s="128"/>
      <c r="EW22" s="128"/>
      <c r="EX22" s="128"/>
      <c r="EY22" s="128"/>
      <c r="EZ22" s="129"/>
      <c r="FA22" s="127" t="s">
        <v>52</v>
      </c>
      <c r="FB22" s="128"/>
      <c r="FC22" s="128"/>
      <c r="FD22" s="128"/>
      <c r="FE22" s="128"/>
      <c r="FF22" s="129"/>
      <c r="FG22" s="127" t="s">
        <v>52</v>
      </c>
      <c r="FH22" s="128"/>
      <c r="FI22" s="128"/>
      <c r="FJ22" s="128"/>
      <c r="FK22" s="128"/>
      <c r="FL22" s="129"/>
      <c r="FM22" s="127"/>
      <c r="FN22" s="128"/>
      <c r="FO22" s="128"/>
      <c r="FP22" s="128"/>
      <c r="FQ22" s="128"/>
      <c r="FR22" s="129"/>
      <c r="FS22" s="127"/>
      <c r="FT22" s="128"/>
      <c r="FU22" s="128"/>
      <c r="FV22" s="128"/>
      <c r="FW22" s="128"/>
      <c r="FX22" s="129"/>
      <c r="FY22" s="127"/>
      <c r="FZ22" s="128"/>
      <c r="GA22" s="128"/>
      <c r="GB22" s="128"/>
      <c r="GC22" s="128"/>
      <c r="GD22" s="129"/>
      <c r="GE22" s="127"/>
      <c r="GF22" s="128"/>
      <c r="GG22" s="128"/>
      <c r="GH22" s="128"/>
      <c r="GI22" s="128"/>
      <c r="GJ22" s="129"/>
      <c r="GK22" s="145" t="s">
        <v>53</v>
      </c>
      <c r="GL22" s="146"/>
      <c r="GM22" s="146"/>
      <c r="GN22" s="146"/>
      <c r="GO22" s="146"/>
      <c r="GP22" s="147"/>
      <c r="GQ22" s="136" t="s">
        <v>54</v>
      </c>
      <c r="GR22" s="137"/>
      <c r="GS22" s="137"/>
      <c r="GT22" s="137"/>
      <c r="GU22" s="137"/>
      <c r="GV22" s="138"/>
      <c r="GW22" s="178" t="s">
        <v>55</v>
      </c>
      <c r="GX22" s="179"/>
      <c r="GY22" s="179"/>
      <c r="GZ22" s="179"/>
      <c r="HA22" s="179"/>
      <c r="HB22" s="180"/>
      <c r="HC22" s="178" t="s">
        <v>56</v>
      </c>
      <c r="HD22" s="179"/>
      <c r="HE22" s="179"/>
      <c r="HF22" s="179"/>
      <c r="HG22" s="179"/>
      <c r="HH22" s="180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4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5"/>
    </row>
    <row r="23" spans="1:240" s="2" customFormat="1" ht="10.199999999999999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/>
      <c r="X23" s="176"/>
      <c r="Y23" s="169"/>
      <c r="Z23" s="169"/>
      <c r="AA23" s="169"/>
      <c r="AB23" s="169"/>
      <c r="AC23" s="170"/>
      <c r="AD23" s="148"/>
      <c r="AE23" s="149"/>
      <c r="AF23" s="149"/>
      <c r="AG23" s="149"/>
      <c r="AH23" s="149"/>
      <c r="AI23" s="149"/>
      <c r="AJ23" s="150"/>
      <c r="AK23" s="130"/>
      <c r="AL23" s="131"/>
      <c r="AM23" s="131"/>
      <c r="AN23" s="131"/>
      <c r="AO23" s="131"/>
      <c r="AP23" s="132"/>
      <c r="AQ23" s="130"/>
      <c r="AR23" s="131"/>
      <c r="AS23" s="131"/>
      <c r="AT23" s="131"/>
      <c r="AU23" s="131"/>
      <c r="AV23" s="132"/>
      <c r="AW23" s="130"/>
      <c r="AX23" s="131"/>
      <c r="AY23" s="131"/>
      <c r="AZ23" s="131"/>
      <c r="BA23" s="131"/>
      <c r="BB23" s="132"/>
      <c r="BC23" s="130"/>
      <c r="BD23" s="131"/>
      <c r="BE23" s="131"/>
      <c r="BF23" s="131"/>
      <c r="BG23" s="131"/>
      <c r="BH23" s="132"/>
      <c r="BI23" s="130"/>
      <c r="BJ23" s="131"/>
      <c r="BK23" s="131"/>
      <c r="BL23" s="131"/>
      <c r="BM23" s="131"/>
      <c r="BN23" s="132"/>
      <c r="BO23" s="130"/>
      <c r="BP23" s="131"/>
      <c r="BQ23" s="131"/>
      <c r="BR23" s="131"/>
      <c r="BS23" s="131"/>
      <c r="BT23" s="132"/>
      <c r="BU23" s="130"/>
      <c r="BV23" s="131"/>
      <c r="BW23" s="131"/>
      <c r="BX23" s="131"/>
      <c r="BY23" s="131"/>
      <c r="BZ23" s="132"/>
      <c r="CA23" s="130"/>
      <c r="CB23" s="131"/>
      <c r="CC23" s="131"/>
      <c r="CD23" s="131"/>
      <c r="CE23" s="131"/>
      <c r="CF23" s="132"/>
      <c r="CG23" s="130"/>
      <c r="CH23" s="131"/>
      <c r="CI23" s="131"/>
      <c r="CJ23" s="131"/>
      <c r="CK23" s="131"/>
      <c r="CL23" s="132"/>
      <c r="CM23" s="130"/>
      <c r="CN23" s="131"/>
      <c r="CO23" s="131"/>
      <c r="CP23" s="131"/>
      <c r="CQ23" s="131"/>
      <c r="CR23" s="132"/>
      <c r="CS23" s="130"/>
      <c r="CT23" s="131"/>
      <c r="CU23" s="131"/>
      <c r="CV23" s="131"/>
      <c r="CW23" s="131"/>
      <c r="CX23" s="132"/>
      <c r="CY23" s="130"/>
      <c r="CZ23" s="131"/>
      <c r="DA23" s="131"/>
      <c r="DB23" s="131"/>
      <c r="DC23" s="131"/>
      <c r="DD23" s="132"/>
      <c r="DE23" s="130"/>
      <c r="DF23" s="131"/>
      <c r="DG23" s="131"/>
      <c r="DH23" s="131"/>
      <c r="DI23" s="131"/>
      <c r="DJ23" s="132"/>
      <c r="DK23" s="130"/>
      <c r="DL23" s="131"/>
      <c r="DM23" s="131"/>
      <c r="DN23" s="131"/>
      <c r="DO23" s="131"/>
      <c r="DP23" s="132"/>
      <c r="DQ23" s="130"/>
      <c r="DR23" s="131"/>
      <c r="DS23" s="131"/>
      <c r="DT23" s="131"/>
      <c r="DU23" s="131"/>
      <c r="DV23" s="132"/>
      <c r="DW23" s="130"/>
      <c r="DX23" s="131"/>
      <c r="DY23" s="131"/>
      <c r="DZ23" s="131"/>
      <c r="EA23" s="131"/>
      <c r="EB23" s="132"/>
      <c r="EC23" s="130"/>
      <c r="ED23" s="131"/>
      <c r="EE23" s="131"/>
      <c r="EF23" s="131"/>
      <c r="EG23" s="131"/>
      <c r="EH23" s="132"/>
      <c r="EI23" s="130"/>
      <c r="EJ23" s="131"/>
      <c r="EK23" s="131"/>
      <c r="EL23" s="131"/>
      <c r="EM23" s="131"/>
      <c r="EN23" s="132"/>
      <c r="EO23" s="130"/>
      <c r="EP23" s="131"/>
      <c r="EQ23" s="131"/>
      <c r="ER23" s="131"/>
      <c r="ES23" s="131"/>
      <c r="ET23" s="132"/>
      <c r="EU23" s="130"/>
      <c r="EV23" s="131"/>
      <c r="EW23" s="131"/>
      <c r="EX23" s="131"/>
      <c r="EY23" s="131"/>
      <c r="EZ23" s="132"/>
      <c r="FA23" s="130"/>
      <c r="FB23" s="131"/>
      <c r="FC23" s="131"/>
      <c r="FD23" s="131"/>
      <c r="FE23" s="131"/>
      <c r="FF23" s="132"/>
      <c r="FG23" s="130"/>
      <c r="FH23" s="131"/>
      <c r="FI23" s="131"/>
      <c r="FJ23" s="131"/>
      <c r="FK23" s="131"/>
      <c r="FL23" s="132"/>
      <c r="FM23" s="130"/>
      <c r="FN23" s="131"/>
      <c r="FO23" s="131"/>
      <c r="FP23" s="131"/>
      <c r="FQ23" s="131"/>
      <c r="FR23" s="132"/>
      <c r="FS23" s="130"/>
      <c r="FT23" s="131"/>
      <c r="FU23" s="131"/>
      <c r="FV23" s="131"/>
      <c r="FW23" s="131"/>
      <c r="FX23" s="132"/>
      <c r="FY23" s="130"/>
      <c r="FZ23" s="131"/>
      <c r="GA23" s="131"/>
      <c r="GB23" s="131"/>
      <c r="GC23" s="131"/>
      <c r="GD23" s="132"/>
      <c r="GE23" s="130"/>
      <c r="GF23" s="131"/>
      <c r="GG23" s="131"/>
      <c r="GH23" s="131"/>
      <c r="GI23" s="131"/>
      <c r="GJ23" s="132"/>
      <c r="GK23" s="148"/>
      <c r="GL23" s="149"/>
      <c r="GM23" s="149"/>
      <c r="GN23" s="149"/>
      <c r="GO23" s="149"/>
      <c r="GP23" s="150"/>
      <c r="GQ23" s="139"/>
      <c r="GR23" s="140"/>
      <c r="GS23" s="140"/>
      <c r="GT23" s="140"/>
      <c r="GU23" s="140"/>
      <c r="GV23" s="141"/>
      <c r="GW23" s="181"/>
      <c r="GX23" s="182"/>
      <c r="GY23" s="182"/>
      <c r="GZ23" s="182"/>
      <c r="HA23" s="182"/>
      <c r="HB23" s="183"/>
      <c r="HC23" s="181"/>
      <c r="HD23" s="182"/>
      <c r="HE23" s="182"/>
      <c r="HF23" s="182"/>
      <c r="HG23" s="182"/>
      <c r="HH23" s="183"/>
      <c r="HI23" s="160" t="s">
        <v>59</v>
      </c>
      <c r="HJ23" s="161"/>
      <c r="HK23" s="161"/>
      <c r="HL23" s="161"/>
      <c r="HM23" s="161"/>
      <c r="HN23" s="161"/>
      <c r="HO23" s="161"/>
      <c r="HP23" s="161"/>
      <c r="HQ23" s="161"/>
      <c r="HR23" s="161"/>
      <c r="HS23" s="161"/>
      <c r="HT23" s="162"/>
      <c r="HU23" s="154" t="s">
        <v>60</v>
      </c>
      <c r="HV23" s="155"/>
      <c r="HW23" s="155"/>
      <c r="HX23" s="155"/>
      <c r="HY23" s="155"/>
      <c r="HZ23" s="155"/>
      <c r="IA23" s="155"/>
      <c r="IB23" s="155"/>
      <c r="IC23" s="155"/>
      <c r="ID23" s="155"/>
      <c r="IE23" s="156"/>
    </row>
    <row r="24" spans="1:240" s="2" customFormat="1" ht="38.25" customHeight="1" x14ac:dyDescent="0.2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77"/>
      <c r="Y24" s="172"/>
      <c r="Z24" s="172"/>
      <c r="AA24" s="172"/>
      <c r="AB24" s="172"/>
      <c r="AC24" s="173"/>
      <c r="AD24" s="151"/>
      <c r="AE24" s="152"/>
      <c r="AF24" s="152"/>
      <c r="AG24" s="152"/>
      <c r="AH24" s="152"/>
      <c r="AI24" s="152"/>
      <c r="AJ24" s="153"/>
      <c r="AK24" s="133"/>
      <c r="AL24" s="134"/>
      <c r="AM24" s="134"/>
      <c r="AN24" s="134"/>
      <c r="AO24" s="134"/>
      <c r="AP24" s="135"/>
      <c r="AQ24" s="133"/>
      <c r="AR24" s="134"/>
      <c r="AS24" s="134"/>
      <c r="AT24" s="134"/>
      <c r="AU24" s="134"/>
      <c r="AV24" s="135"/>
      <c r="AW24" s="133"/>
      <c r="AX24" s="134"/>
      <c r="AY24" s="134"/>
      <c r="AZ24" s="134"/>
      <c r="BA24" s="134"/>
      <c r="BB24" s="135"/>
      <c r="BC24" s="133"/>
      <c r="BD24" s="134"/>
      <c r="BE24" s="134"/>
      <c r="BF24" s="134"/>
      <c r="BG24" s="134"/>
      <c r="BH24" s="135"/>
      <c r="BI24" s="133"/>
      <c r="BJ24" s="134"/>
      <c r="BK24" s="134"/>
      <c r="BL24" s="134"/>
      <c r="BM24" s="134"/>
      <c r="BN24" s="135"/>
      <c r="BO24" s="133"/>
      <c r="BP24" s="134"/>
      <c r="BQ24" s="134"/>
      <c r="BR24" s="134"/>
      <c r="BS24" s="134"/>
      <c r="BT24" s="135"/>
      <c r="BU24" s="133"/>
      <c r="BV24" s="134"/>
      <c r="BW24" s="134"/>
      <c r="BX24" s="134"/>
      <c r="BY24" s="134"/>
      <c r="BZ24" s="135"/>
      <c r="CA24" s="133"/>
      <c r="CB24" s="134"/>
      <c r="CC24" s="134"/>
      <c r="CD24" s="134"/>
      <c r="CE24" s="134"/>
      <c r="CF24" s="135"/>
      <c r="CG24" s="133"/>
      <c r="CH24" s="134"/>
      <c r="CI24" s="134"/>
      <c r="CJ24" s="134"/>
      <c r="CK24" s="134"/>
      <c r="CL24" s="135"/>
      <c r="CM24" s="133"/>
      <c r="CN24" s="134"/>
      <c r="CO24" s="134"/>
      <c r="CP24" s="134"/>
      <c r="CQ24" s="134"/>
      <c r="CR24" s="135"/>
      <c r="CS24" s="133"/>
      <c r="CT24" s="134"/>
      <c r="CU24" s="134"/>
      <c r="CV24" s="134"/>
      <c r="CW24" s="134"/>
      <c r="CX24" s="135"/>
      <c r="CY24" s="133"/>
      <c r="CZ24" s="134"/>
      <c r="DA24" s="134"/>
      <c r="DB24" s="134"/>
      <c r="DC24" s="134"/>
      <c r="DD24" s="135"/>
      <c r="DE24" s="133"/>
      <c r="DF24" s="134"/>
      <c r="DG24" s="134"/>
      <c r="DH24" s="134"/>
      <c r="DI24" s="134"/>
      <c r="DJ24" s="135"/>
      <c r="DK24" s="133"/>
      <c r="DL24" s="134"/>
      <c r="DM24" s="134"/>
      <c r="DN24" s="134"/>
      <c r="DO24" s="134"/>
      <c r="DP24" s="135"/>
      <c r="DQ24" s="133"/>
      <c r="DR24" s="134"/>
      <c r="DS24" s="134"/>
      <c r="DT24" s="134"/>
      <c r="DU24" s="134"/>
      <c r="DV24" s="135"/>
      <c r="DW24" s="133"/>
      <c r="DX24" s="134"/>
      <c r="DY24" s="134"/>
      <c r="DZ24" s="134"/>
      <c r="EA24" s="134"/>
      <c r="EB24" s="135"/>
      <c r="EC24" s="133"/>
      <c r="ED24" s="134"/>
      <c r="EE24" s="134"/>
      <c r="EF24" s="134"/>
      <c r="EG24" s="134"/>
      <c r="EH24" s="135"/>
      <c r="EI24" s="133"/>
      <c r="EJ24" s="134"/>
      <c r="EK24" s="134"/>
      <c r="EL24" s="134"/>
      <c r="EM24" s="134"/>
      <c r="EN24" s="135"/>
      <c r="EO24" s="133"/>
      <c r="EP24" s="134"/>
      <c r="EQ24" s="134"/>
      <c r="ER24" s="134"/>
      <c r="ES24" s="134"/>
      <c r="ET24" s="135"/>
      <c r="EU24" s="133"/>
      <c r="EV24" s="134"/>
      <c r="EW24" s="134"/>
      <c r="EX24" s="134"/>
      <c r="EY24" s="134"/>
      <c r="EZ24" s="135"/>
      <c r="FA24" s="133"/>
      <c r="FB24" s="134"/>
      <c r="FC24" s="134"/>
      <c r="FD24" s="134"/>
      <c r="FE24" s="134"/>
      <c r="FF24" s="135"/>
      <c r="FG24" s="133"/>
      <c r="FH24" s="134"/>
      <c r="FI24" s="134"/>
      <c r="FJ24" s="134"/>
      <c r="FK24" s="134"/>
      <c r="FL24" s="135"/>
      <c r="FM24" s="133"/>
      <c r="FN24" s="134"/>
      <c r="FO24" s="134"/>
      <c r="FP24" s="134"/>
      <c r="FQ24" s="134"/>
      <c r="FR24" s="135"/>
      <c r="FS24" s="133"/>
      <c r="FT24" s="134"/>
      <c r="FU24" s="134"/>
      <c r="FV24" s="134"/>
      <c r="FW24" s="134"/>
      <c r="FX24" s="135"/>
      <c r="FY24" s="133"/>
      <c r="FZ24" s="134"/>
      <c r="GA24" s="134"/>
      <c r="GB24" s="134"/>
      <c r="GC24" s="134"/>
      <c r="GD24" s="135"/>
      <c r="GE24" s="133"/>
      <c r="GF24" s="134"/>
      <c r="GG24" s="134"/>
      <c r="GH24" s="134"/>
      <c r="GI24" s="134"/>
      <c r="GJ24" s="135"/>
      <c r="GK24" s="151"/>
      <c r="GL24" s="152"/>
      <c r="GM24" s="152"/>
      <c r="GN24" s="152"/>
      <c r="GO24" s="152"/>
      <c r="GP24" s="153"/>
      <c r="GQ24" s="142"/>
      <c r="GR24" s="143"/>
      <c r="GS24" s="143"/>
      <c r="GT24" s="143"/>
      <c r="GU24" s="143"/>
      <c r="GV24" s="144"/>
      <c r="GW24" s="184"/>
      <c r="GX24" s="185"/>
      <c r="GY24" s="185"/>
      <c r="GZ24" s="185"/>
      <c r="HA24" s="185"/>
      <c r="HB24" s="186"/>
      <c r="HC24" s="184"/>
      <c r="HD24" s="185"/>
      <c r="HE24" s="185"/>
      <c r="HF24" s="185"/>
      <c r="HG24" s="185"/>
      <c r="HH24" s="186"/>
      <c r="HI24" s="163"/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64"/>
      <c r="HU24" s="157"/>
      <c r="HV24" s="114"/>
      <c r="HW24" s="114"/>
      <c r="HX24" s="114"/>
      <c r="HY24" s="114"/>
      <c r="HZ24" s="114"/>
      <c r="IA24" s="114"/>
      <c r="IB24" s="114"/>
      <c r="IC24" s="114"/>
      <c r="ID24" s="114"/>
      <c r="IE24" s="115"/>
    </row>
    <row r="25" spans="1:240" s="7" customFormat="1" ht="10.199999999999999" x14ac:dyDescent="0.3">
      <c r="A25" s="174">
        <v>1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3"/>
      <c r="X25" s="121">
        <v>2</v>
      </c>
      <c r="Y25" s="122"/>
      <c r="Z25" s="122"/>
      <c r="AA25" s="122"/>
      <c r="AB25" s="122"/>
      <c r="AC25" s="123"/>
      <c r="AD25" s="121">
        <v>3</v>
      </c>
      <c r="AE25" s="122"/>
      <c r="AF25" s="122"/>
      <c r="AG25" s="122"/>
      <c r="AH25" s="122"/>
      <c r="AI25" s="122"/>
      <c r="AJ25" s="123"/>
      <c r="AK25" s="121">
        <v>4</v>
      </c>
      <c r="AL25" s="122"/>
      <c r="AM25" s="122"/>
      <c r="AN25" s="122"/>
      <c r="AO25" s="122"/>
      <c r="AP25" s="123"/>
      <c r="AQ25" s="121">
        <v>5</v>
      </c>
      <c r="AR25" s="122"/>
      <c r="AS25" s="122"/>
      <c r="AT25" s="122"/>
      <c r="AU25" s="122"/>
      <c r="AV25" s="123"/>
      <c r="AW25" s="121">
        <v>6</v>
      </c>
      <c r="AX25" s="122"/>
      <c r="AY25" s="122"/>
      <c r="AZ25" s="122"/>
      <c r="BA25" s="122"/>
      <c r="BB25" s="123"/>
      <c r="BC25" s="121">
        <v>7</v>
      </c>
      <c r="BD25" s="122"/>
      <c r="BE25" s="122"/>
      <c r="BF25" s="122"/>
      <c r="BG25" s="122"/>
      <c r="BH25" s="123"/>
      <c r="BI25" s="121">
        <v>8</v>
      </c>
      <c r="BJ25" s="122"/>
      <c r="BK25" s="122"/>
      <c r="BL25" s="122"/>
      <c r="BM25" s="122"/>
      <c r="BN25" s="123"/>
      <c r="BO25" s="121">
        <v>9</v>
      </c>
      <c r="BP25" s="122"/>
      <c r="BQ25" s="122"/>
      <c r="BR25" s="122"/>
      <c r="BS25" s="122"/>
      <c r="BT25" s="123"/>
      <c r="BU25" s="121">
        <v>10</v>
      </c>
      <c r="BV25" s="122"/>
      <c r="BW25" s="122"/>
      <c r="BX25" s="122"/>
      <c r="BY25" s="122"/>
      <c r="BZ25" s="123"/>
      <c r="CA25" s="121">
        <v>11</v>
      </c>
      <c r="CB25" s="122"/>
      <c r="CC25" s="122"/>
      <c r="CD25" s="122"/>
      <c r="CE25" s="122"/>
      <c r="CF25" s="123"/>
      <c r="CG25" s="121">
        <v>12</v>
      </c>
      <c r="CH25" s="122"/>
      <c r="CI25" s="122"/>
      <c r="CJ25" s="122"/>
      <c r="CK25" s="122"/>
      <c r="CL25" s="123"/>
      <c r="CM25" s="121">
        <v>13</v>
      </c>
      <c r="CN25" s="122"/>
      <c r="CO25" s="122"/>
      <c r="CP25" s="122"/>
      <c r="CQ25" s="122"/>
      <c r="CR25" s="123"/>
      <c r="CS25" s="121">
        <v>14</v>
      </c>
      <c r="CT25" s="122"/>
      <c r="CU25" s="122"/>
      <c r="CV25" s="122"/>
      <c r="CW25" s="122"/>
      <c r="CX25" s="123"/>
      <c r="CY25" s="121">
        <v>15</v>
      </c>
      <c r="CZ25" s="122"/>
      <c r="DA25" s="122"/>
      <c r="DB25" s="122"/>
      <c r="DC25" s="122"/>
      <c r="DD25" s="123"/>
      <c r="DE25" s="121">
        <v>16</v>
      </c>
      <c r="DF25" s="122"/>
      <c r="DG25" s="122"/>
      <c r="DH25" s="122"/>
      <c r="DI25" s="122"/>
      <c r="DJ25" s="123"/>
      <c r="DK25" s="121">
        <v>17</v>
      </c>
      <c r="DL25" s="122"/>
      <c r="DM25" s="122"/>
      <c r="DN25" s="122"/>
      <c r="DO25" s="122"/>
      <c r="DP25" s="123"/>
      <c r="DQ25" s="121">
        <v>18</v>
      </c>
      <c r="DR25" s="122"/>
      <c r="DS25" s="122"/>
      <c r="DT25" s="122"/>
      <c r="DU25" s="122"/>
      <c r="DV25" s="123"/>
      <c r="DW25" s="121">
        <v>19</v>
      </c>
      <c r="DX25" s="122"/>
      <c r="DY25" s="122"/>
      <c r="DZ25" s="122"/>
      <c r="EA25" s="122"/>
      <c r="EB25" s="123"/>
      <c r="EC25" s="121">
        <v>20</v>
      </c>
      <c r="ED25" s="122"/>
      <c r="EE25" s="122"/>
      <c r="EF25" s="122"/>
      <c r="EG25" s="122"/>
      <c r="EH25" s="123"/>
      <c r="EI25" s="121">
        <v>21</v>
      </c>
      <c r="EJ25" s="122"/>
      <c r="EK25" s="122"/>
      <c r="EL25" s="122"/>
      <c r="EM25" s="122"/>
      <c r="EN25" s="123"/>
      <c r="EO25" s="121">
        <v>22</v>
      </c>
      <c r="EP25" s="122"/>
      <c r="EQ25" s="122"/>
      <c r="ER25" s="122"/>
      <c r="ES25" s="122"/>
      <c r="ET25" s="123"/>
      <c r="EU25" s="121">
        <v>23</v>
      </c>
      <c r="EV25" s="122"/>
      <c r="EW25" s="122"/>
      <c r="EX25" s="122"/>
      <c r="EY25" s="122"/>
      <c r="EZ25" s="123"/>
      <c r="FA25" s="121">
        <v>24</v>
      </c>
      <c r="FB25" s="122"/>
      <c r="FC25" s="122"/>
      <c r="FD25" s="122"/>
      <c r="FE25" s="122"/>
      <c r="FF25" s="123"/>
      <c r="FG25" s="121">
        <v>25</v>
      </c>
      <c r="FH25" s="122"/>
      <c r="FI25" s="122"/>
      <c r="FJ25" s="122"/>
      <c r="FK25" s="122"/>
      <c r="FL25" s="123"/>
      <c r="FM25" s="121">
        <v>26</v>
      </c>
      <c r="FN25" s="122"/>
      <c r="FO25" s="122"/>
      <c r="FP25" s="122"/>
      <c r="FQ25" s="122"/>
      <c r="FR25" s="123"/>
      <c r="FS25" s="121">
        <v>27</v>
      </c>
      <c r="FT25" s="122"/>
      <c r="FU25" s="122"/>
      <c r="FV25" s="122"/>
      <c r="FW25" s="122"/>
      <c r="FX25" s="123"/>
      <c r="FY25" s="121">
        <v>28</v>
      </c>
      <c r="FZ25" s="122"/>
      <c r="GA25" s="122"/>
      <c r="GB25" s="122"/>
      <c r="GC25" s="122"/>
      <c r="GD25" s="123"/>
      <c r="GE25" s="121">
        <v>29</v>
      </c>
      <c r="GF25" s="122"/>
      <c r="GG25" s="122"/>
      <c r="GH25" s="122"/>
      <c r="GI25" s="122"/>
      <c r="GJ25" s="123"/>
      <c r="GK25" s="121">
        <v>30</v>
      </c>
      <c r="GL25" s="122"/>
      <c r="GM25" s="122"/>
      <c r="GN25" s="122"/>
      <c r="GO25" s="122"/>
      <c r="GP25" s="123"/>
      <c r="GQ25" s="124">
        <v>31</v>
      </c>
      <c r="GR25" s="125"/>
      <c r="GS25" s="125"/>
      <c r="GT25" s="125"/>
      <c r="GU25" s="125"/>
      <c r="GV25" s="126"/>
      <c r="GW25" s="118">
        <v>32</v>
      </c>
      <c r="GX25" s="119"/>
      <c r="GY25" s="119"/>
      <c r="GZ25" s="119"/>
      <c r="HA25" s="119"/>
      <c r="HB25" s="120"/>
      <c r="HC25" s="118">
        <v>33</v>
      </c>
      <c r="HD25" s="119"/>
      <c r="HE25" s="119"/>
      <c r="HF25" s="119"/>
      <c r="HG25" s="119"/>
      <c r="HH25" s="120"/>
      <c r="HI25" s="121">
        <v>34</v>
      </c>
      <c r="HJ25" s="122"/>
      <c r="HK25" s="122"/>
      <c r="HL25" s="122"/>
      <c r="HM25" s="122"/>
      <c r="HN25" s="122"/>
      <c r="HO25" s="122"/>
      <c r="HP25" s="122"/>
      <c r="HQ25" s="122"/>
      <c r="HR25" s="122"/>
      <c r="HS25" s="122"/>
      <c r="HT25" s="123"/>
      <c r="HU25" s="158">
        <v>35</v>
      </c>
      <c r="HV25" s="122"/>
      <c r="HW25" s="122"/>
      <c r="HX25" s="122"/>
      <c r="HY25" s="122"/>
      <c r="HZ25" s="122"/>
      <c r="IA25" s="122"/>
      <c r="IB25" s="122"/>
      <c r="IC25" s="122"/>
      <c r="ID25" s="122"/>
      <c r="IE25" s="159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8"/>
      <c r="Y26" s="79"/>
      <c r="Z26" s="79"/>
      <c r="AA26" s="79"/>
      <c r="AB26" s="79"/>
      <c r="AC26" s="80"/>
      <c r="AD26" s="39"/>
      <c r="AE26" s="40"/>
      <c r="AF26" s="40"/>
      <c r="AG26" s="40"/>
      <c r="AH26" s="40"/>
      <c r="AI26" s="40"/>
      <c r="AJ26" s="41"/>
      <c r="AK26" s="84">
        <f t="shared" ref="AK26:BC26" si="0">$BI$16</f>
        <v>67</v>
      </c>
      <c r="AL26" s="85"/>
      <c r="AM26" s="85"/>
      <c r="AN26" s="85"/>
      <c r="AO26" s="85"/>
      <c r="AP26" s="41"/>
      <c r="AQ26" s="84">
        <f t="shared" si="0"/>
        <v>67</v>
      </c>
      <c r="AR26" s="85"/>
      <c r="AS26" s="85"/>
      <c r="AT26" s="85"/>
      <c r="AU26" s="85"/>
      <c r="AV26" s="41"/>
      <c r="AW26" s="84">
        <f t="shared" si="0"/>
        <v>67</v>
      </c>
      <c r="AX26" s="85"/>
      <c r="AY26" s="85"/>
      <c r="AZ26" s="85"/>
      <c r="BA26" s="85"/>
      <c r="BB26" s="41"/>
      <c r="BC26" s="84">
        <f t="shared" si="0"/>
        <v>67</v>
      </c>
      <c r="BD26" s="85"/>
      <c r="BE26" s="85"/>
      <c r="BF26" s="85"/>
      <c r="BG26" s="85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67</v>
      </c>
      <c r="CH26" s="40"/>
      <c r="CI26" s="40"/>
      <c r="CJ26" s="40"/>
      <c r="CK26" s="40"/>
      <c r="CL26" s="41"/>
      <c r="CM26" s="39">
        <f t="shared" si="1"/>
        <v>67</v>
      </c>
      <c r="CN26" s="40"/>
      <c r="CO26" s="40"/>
      <c r="CP26" s="40"/>
      <c r="CQ26" s="40"/>
      <c r="CR26" s="41"/>
      <c r="CS26" s="39">
        <f t="shared" si="1"/>
        <v>67</v>
      </c>
      <c r="CT26" s="40"/>
      <c r="CU26" s="40"/>
      <c r="CV26" s="40"/>
      <c r="CW26" s="40"/>
      <c r="CX26" s="41"/>
      <c r="CY26" s="39">
        <f t="shared" si="1"/>
        <v>67</v>
      </c>
      <c r="CZ26" s="40"/>
      <c r="DA26" s="40"/>
      <c r="DB26" s="40"/>
      <c r="DC26" s="40"/>
      <c r="DD26" s="41"/>
      <c r="DE26" s="39">
        <f t="shared" si="1"/>
        <v>67</v>
      </c>
      <c r="DF26" s="40"/>
      <c r="DG26" s="40"/>
      <c r="DH26" s="40"/>
      <c r="DI26" s="40"/>
      <c r="DJ26" s="41"/>
      <c r="DK26" s="39">
        <f t="shared" si="1"/>
        <v>67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67</v>
      </c>
      <c r="EJ26" s="40"/>
      <c r="EK26" s="40"/>
      <c r="EL26" s="40"/>
      <c r="EM26" s="40"/>
      <c r="EN26" s="41"/>
      <c r="EO26" s="39">
        <f t="shared" si="2"/>
        <v>67</v>
      </c>
      <c r="EP26" s="40"/>
      <c r="EQ26" s="40"/>
      <c r="ER26" s="40"/>
      <c r="ES26" s="40"/>
      <c r="ET26" s="41"/>
      <c r="EU26" s="39">
        <f t="shared" si="2"/>
        <v>67</v>
      </c>
      <c r="EV26" s="40"/>
      <c r="EW26" s="40"/>
      <c r="EX26" s="40"/>
      <c r="EY26" s="40"/>
      <c r="EZ26" s="41"/>
      <c r="FA26" s="39">
        <f t="shared" si="2"/>
        <v>67</v>
      </c>
      <c r="FB26" s="40"/>
      <c r="FC26" s="40"/>
      <c r="FD26" s="40"/>
      <c r="FE26" s="40"/>
      <c r="FF26" s="41"/>
      <c r="FG26" s="39">
        <f t="shared" si="2"/>
        <v>67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9"/>
      <c r="GR26" s="90"/>
      <c r="GS26" s="90"/>
      <c r="GT26" s="90"/>
      <c r="GU26" s="90"/>
      <c r="GV26" s="91"/>
      <c r="GW26" s="86"/>
      <c r="GX26" s="87"/>
      <c r="GY26" s="87"/>
      <c r="GZ26" s="87"/>
      <c r="HA26" s="87"/>
      <c r="HB26" s="88"/>
      <c r="HC26" s="86"/>
      <c r="HD26" s="87"/>
      <c r="HE26" s="87"/>
      <c r="HF26" s="87"/>
      <c r="HG26" s="87"/>
      <c r="HH26" s="88"/>
      <c r="HI26" s="81"/>
      <c r="HJ26" s="82"/>
      <c r="HK26" s="82"/>
      <c r="HL26" s="82"/>
      <c r="HM26" s="82"/>
      <c r="HN26" s="83"/>
      <c r="HO26" s="39"/>
      <c r="HP26" s="40"/>
      <c r="HQ26" s="40"/>
      <c r="HR26" s="40"/>
      <c r="HS26" s="40"/>
      <c r="HT26" s="41"/>
      <c r="HU26" s="84"/>
      <c r="HV26" s="40"/>
      <c r="HW26" s="40"/>
      <c r="HX26" s="40"/>
      <c r="HY26" s="40"/>
      <c r="HZ26" s="40"/>
      <c r="IA26" s="40"/>
      <c r="IB26" s="40"/>
      <c r="IC26" s="40"/>
      <c r="ID26" s="40"/>
      <c r="IE26" s="85"/>
    </row>
    <row r="27" spans="1:240" s="12" customFormat="1" ht="15" customHeight="1" thickBot="1" x14ac:dyDescent="0.35">
      <c r="A27" s="70" t="s">
        <v>62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3">
        <v>200</v>
      </c>
      <c r="AL27" s="61"/>
      <c r="AM27" s="61"/>
      <c r="AN27" s="61"/>
      <c r="AO27" s="61"/>
      <c r="AP27" s="62"/>
      <c r="AQ27" s="63" t="s">
        <v>63</v>
      </c>
      <c r="AR27" s="61"/>
      <c r="AS27" s="61"/>
      <c r="AT27" s="61"/>
      <c r="AU27" s="61"/>
      <c r="AV27" s="62"/>
      <c r="AW27" s="63">
        <v>200</v>
      </c>
      <c r="AX27" s="61"/>
      <c r="AY27" s="61"/>
      <c r="AZ27" s="61"/>
      <c r="BA27" s="61"/>
      <c r="BB27" s="62"/>
      <c r="BC27" s="63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50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5"/>
      <c r="GR27" s="76"/>
      <c r="GS27" s="76"/>
      <c r="GT27" s="76"/>
      <c r="GU27" s="76"/>
      <c r="GV27" s="77"/>
      <c r="GW27" s="95"/>
      <c r="GX27" s="96"/>
      <c r="GY27" s="96"/>
      <c r="GZ27" s="96"/>
      <c r="HA27" s="96"/>
      <c r="HB27" s="97"/>
      <c r="HC27" s="101"/>
      <c r="HD27" s="102"/>
      <c r="HE27" s="102"/>
      <c r="HF27" s="102"/>
      <c r="HG27" s="102"/>
      <c r="HH27" s="103"/>
      <c r="HI27" s="67"/>
      <c r="HJ27" s="68"/>
      <c r="HK27" s="68"/>
      <c r="HL27" s="68"/>
      <c r="HM27" s="68"/>
      <c r="HN27" s="69"/>
      <c r="HO27" s="73"/>
      <c r="HP27" s="65"/>
      <c r="HQ27" s="65"/>
      <c r="HR27" s="65"/>
      <c r="HS27" s="65"/>
      <c r="HT27" s="74"/>
      <c r="HU27" s="64"/>
      <c r="HV27" s="65"/>
      <c r="HW27" s="65"/>
      <c r="HX27" s="65"/>
      <c r="HY27" s="65"/>
      <c r="HZ27" s="65"/>
      <c r="IA27" s="65"/>
      <c r="IB27" s="65"/>
      <c r="IC27" s="65"/>
      <c r="ID27" s="65"/>
      <c r="IE27" s="66"/>
    </row>
    <row r="28" spans="1:240" s="2" customFormat="1" ht="16.5" customHeight="1" thickTop="1" x14ac:dyDescent="0.25">
      <c r="A28" s="53" t="s">
        <v>96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56"/>
      <c r="AL28" s="51"/>
      <c r="AM28" s="51"/>
      <c r="AN28" s="51"/>
      <c r="AO28" s="51"/>
      <c r="AP28" s="52"/>
      <c r="AQ28" s="56"/>
      <c r="AR28" s="51"/>
      <c r="AS28" s="51"/>
      <c r="AT28" s="51"/>
      <c r="AU28" s="51"/>
      <c r="AV28" s="52"/>
      <c r="AW28" s="56"/>
      <c r="AX28" s="51"/>
      <c r="AY28" s="51"/>
      <c r="AZ28" s="51"/>
      <c r="BA28" s="51"/>
      <c r="BB28" s="52"/>
      <c r="BC28" s="56"/>
      <c r="BD28" s="51"/>
      <c r="BE28" s="51"/>
      <c r="BF28" s="51"/>
      <c r="BG28" s="51"/>
      <c r="BH28" s="52"/>
      <c r="BI28" s="50"/>
      <c r="BJ28" s="51"/>
      <c r="BK28" s="51"/>
      <c r="BL28" s="51"/>
      <c r="BM28" s="51"/>
      <c r="BN28" s="52"/>
      <c r="BO28" s="50"/>
      <c r="BP28" s="51"/>
      <c r="BQ28" s="51"/>
      <c r="BR28" s="51"/>
      <c r="BS28" s="51"/>
      <c r="BT28" s="52"/>
      <c r="BU28" s="50"/>
      <c r="BV28" s="51"/>
      <c r="BW28" s="51"/>
      <c r="BX28" s="51"/>
      <c r="BY28" s="51"/>
      <c r="BZ28" s="52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/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0"/>
      <c r="FH28" s="51"/>
      <c r="FI28" s="51"/>
      <c r="FJ28" s="51"/>
      <c r="FK28" s="51"/>
      <c r="FL28" s="52"/>
      <c r="FM28" s="50"/>
      <c r="FN28" s="51"/>
      <c r="FO28" s="51"/>
      <c r="FP28" s="51"/>
      <c r="FQ28" s="51"/>
      <c r="FR28" s="52"/>
      <c r="FS28" s="50"/>
      <c r="FT28" s="51"/>
      <c r="FU28" s="51"/>
      <c r="FV28" s="51"/>
      <c r="FW28" s="51"/>
      <c r="FX28" s="52"/>
      <c r="FY28" s="50"/>
      <c r="FZ28" s="51"/>
      <c r="GA28" s="51"/>
      <c r="GB28" s="51"/>
      <c r="GC28" s="51"/>
      <c r="GD28" s="52"/>
      <c r="GE28" s="50"/>
      <c r="GF28" s="51"/>
      <c r="GG28" s="51"/>
      <c r="GH28" s="51"/>
      <c r="GI28" s="51"/>
      <c r="GJ28" s="52"/>
      <c r="GK28" s="33">
        <f t="shared" ref="GK28:GK54" si="3">AK28+AQ28+AW28+BC28+BI28+BO28+BU28+CA28+CG28+CM28+CS28+CY28+DE28+DK28+DQ28+DW28+EC28+EI28+EO28+EU28+FA28+FG28+FM28+FS28+FY28+GE28</f>
        <v>0</v>
      </c>
      <c r="GL28" s="34"/>
      <c r="GM28" s="34"/>
      <c r="GN28" s="34"/>
      <c r="GO28" s="34"/>
      <c r="GP28" s="35"/>
      <c r="GQ28" s="104">
        <v>105</v>
      </c>
      <c r="GR28" s="105"/>
      <c r="GS28" s="105"/>
      <c r="GT28" s="105"/>
      <c r="GU28" s="105"/>
      <c r="GV28" s="106"/>
      <c r="GW28" s="27">
        <f t="shared" ref="GW28:GW54" si="4">GK28*GQ28</f>
        <v>0</v>
      </c>
      <c r="GX28" s="28"/>
      <c r="GY28" s="28"/>
      <c r="GZ28" s="28"/>
      <c r="HA28" s="28"/>
      <c r="HB28" s="29"/>
      <c r="HC28" s="24">
        <f t="shared" ref="HC28" si="5">GK28*HI28</f>
        <v>0</v>
      </c>
      <c r="HD28" s="25"/>
      <c r="HE28" s="25"/>
      <c r="HF28" s="25"/>
      <c r="HG28" s="25"/>
      <c r="HH28" s="26"/>
      <c r="HI28" s="36">
        <f t="shared" ref="HI28:HI37" si="6">$BI$16</f>
        <v>67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7">
        <f t="shared" ref="HU28:HU54" si="7">GQ28*HC28</f>
        <v>0</v>
      </c>
      <c r="HV28" s="108"/>
      <c r="HW28" s="108"/>
      <c r="HX28" s="108"/>
      <c r="HY28" s="108"/>
      <c r="HZ28" s="108"/>
      <c r="IA28" s="108"/>
      <c r="IB28" s="108"/>
      <c r="IC28" s="108"/>
      <c r="ID28" s="108"/>
      <c r="IE28" s="109"/>
      <c r="IF28" s="13">
        <f t="shared" ref="IF28:IF54" si="8">SUM(HU28)</f>
        <v>0</v>
      </c>
    </row>
    <row r="29" spans="1:240" s="2" customFormat="1" ht="16.5" customHeight="1" x14ac:dyDescent="0.25">
      <c r="A29" s="42" t="s">
        <v>92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18"/>
      <c r="AE29" s="19"/>
      <c r="AF29" s="19"/>
      <c r="AG29" s="19"/>
      <c r="AH29" s="19"/>
      <c r="AI29" s="19"/>
      <c r="AJ29" s="20"/>
      <c r="AK29" s="48">
        <v>2E-3</v>
      </c>
      <c r="AL29" s="49"/>
      <c r="AM29" s="49"/>
      <c r="AN29" s="49"/>
      <c r="AO29" s="49"/>
      <c r="AP29" s="20"/>
      <c r="AQ29" s="48"/>
      <c r="AR29" s="49"/>
      <c r="AS29" s="49"/>
      <c r="AT29" s="49"/>
      <c r="AU29" s="49"/>
      <c r="AV29" s="20"/>
      <c r="AW29" s="48"/>
      <c r="AX29" s="49"/>
      <c r="AY29" s="49"/>
      <c r="AZ29" s="49"/>
      <c r="BA29" s="49"/>
      <c r="BB29" s="20"/>
      <c r="BC29" s="48"/>
      <c r="BD29" s="49"/>
      <c r="BE29" s="49"/>
      <c r="BF29" s="49"/>
      <c r="BG29" s="4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8.0000000000000002E-3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4.5600000000000005</v>
      </c>
      <c r="GX29" s="28"/>
      <c r="GY29" s="28"/>
      <c r="GZ29" s="28"/>
      <c r="HA29" s="28"/>
      <c r="HB29" s="29"/>
      <c r="HC29" s="24">
        <f t="shared" ref="HC29:HC54" si="9">GK29*HI29</f>
        <v>0.53600000000000003</v>
      </c>
      <c r="HD29" s="25"/>
      <c r="HE29" s="25"/>
      <c r="HF29" s="25"/>
      <c r="HG29" s="25"/>
      <c r="HH29" s="26"/>
      <c r="HI29" s="36">
        <f t="shared" si="6"/>
        <v>67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7">
        <f t="shared" si="7"/>
        <v>305.52000000000004</v>
      </c>
      <c r="HV29" s="108"/>
      <c r="HW29" s="108"/>
      <c r="HX29" s="108"/>
      <c r="HY29" s="108"/>
      <c r="HZ29" s="108"/>
      <c r="IA29" s="108"/>
      <c r="IB29" s="108"/>
      <c r="IC29" s="108"/>
      <c r="ID29" s="108"/>
      <c r="IE29" s="109"/>
      <c r="IF29" s="2">
        <f t="shared" si="8"/>
        <v>305.52000000000004</v>
      </c>
    </row>
    <row r="30" spans="1:240" s="2" customFormat="1" ht="16.5" customHeight="1" x14ac:dyDescent="0.25">
      <c r="A30" s="42" t="s">
        <v>64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18"/>
      <c r="AE30" s="19"/>
      <c r="AF30" s="19"/>
      <c r="AG30" s="19"/>
      <c r="AH30" s="19"/>
      <c r="AI30" s="19"/>
      <c r="AJ30" s="20"/>
      <c r="AK30" s="48">
        <v>0.1</v>
      </c>
      <c r="AL30" s="49"/>
      <c r="AM30" s="49"/>
      <c r="AN30" s="49"/>
      <c r="AO30" s="49"/>
      <c r="AP30" s="20"/>
      <c r="AQ30" s="48"/>
      <c r="AR30" s="49"/>
      <c r="AS30" s="49"/>
      <c r="AT30" s="49"/>
      <c r="AU30" s="49"/>
      <c r="AV30" s="20"/>
      <c r="AW30" s="48">
        <v>0.05</v>
      </c>
      <c r="AX30" s="49"/>
      <c r="AY30" s="49"/>
      <c r="AZ30" s="49"/>
      <c r="BA30" s="49"/>
      <c r="BB30" s="20"/>
      <c r="BC30" s="48"/>
      <c r="BD30" s="49"/>
      <c r="BE30" s="49"/>
      <c r="BF30" s="49"/>
      <c r="BG30" s="4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0.252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23.687999999999999</v>
      </c>
      <c r="GX30" s="28"/>
      <c r="GY30" s="28"/>
      <c r="GZ30" s="28"/>
      <c r="HA30" s="28"/>
      <c r="HB30" s="29"/>
      <c r="HC30" s="24">
        <f t="shared" si="9"/>
        <v>16.884</v>
      </c>
      <c r="HD30" s="25"/>
      <c r="HE30" s="25"/>
      <c r="HF30" s="25"/>
      <c r="HG30" s="25"/>
      <c r="HH30" s="26"/>
      <c r="HI30" s="36">
        <f t="shared" si="6"/>
        <v>67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7">
        <f t="shared" si="7"/>
        <v>1587.096</v>
      </c>
      <c r="HV30" s="108"/>
      <c r="HW30" s="108"/>
      <c r="HX30" s="108"/>
      <c r="HY30" s="108"/>
      <c r="HZ30" s="108"/>
      <c r="IA30" s="108"/>
      <c r="IB30" s="108"/>
      <c r="IC30" s="108"/>
      <c r="ID30" s="108"/>
      <c r="IE30" s="109"/>
      <c r="IF30" s="2">
        <f t="shared" si="8"/>
        <v>1587.096</v>
      </c>
    </row>
    <row r="31" spans="1:240" s="2" customFormat="1" ht="18" customHeight="1" x14ac:dyDescent="0.25">
      <c r="A31" s="42" t="s">
        <v>65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18"/>
      <c r="AE31" s="19"/>
      <c r="AF31" s="19"/>
      <c r="AG31" s="19"/>
      <c r="AH31" s="19"/>
      <c r="AI31" s="19"/>
      <c r="AJ31" s="20"/>
      <c r="AK31" s="48"/>
      <c r="AL31" s="49"/>
      <c r="AM31" s="49"/>
      <c r="AN31" s="49"/>
      <c r="AO31" s="49"/>
      <c r="AP31" s="20"/>
      <c r="AQ31" s="48"/>
      <c r="AR31" s="49"/>
      <c r="AS31" s="49"/>
      <c r="AT31" s="49"/>
      <c r="AU31" s="49"/>
      <c r="AV31" s="20"/>
      <c r="AW31" s="48"/>
      <c r="AX31" s="49"/>
      <c r="AY31" s="49"/>
      <c r="AZ31" s="49"/>
      <c r="BA31" s="49"/>
      <c r="BB31" s="20"/>
      <c r="BC31" s="48"/>
      <c r="BD31" s="49"/>
      <c r="BE31" s="49"/>
      <c r="BF31" s="49"/>
      <c r="BG31" s="4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5.0000000000000001E-3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5.0000000000000001E-3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1.1400000000000001</v>
      </c>
      <c r="GX31" s="28"/>
      <c r="GY31" s="28"/>
      <c r="GZ31" s="28"/>
      <c r="HA31" s="28"/>
      <c r="HB31" s="29"/>
      <c r="HC31" s="24">
        <f t="shared" si="9"/>
        <v>0.33500000000000002</v>
      </c>
      <c r="HD31" s="25"/>
      <c r="HE31" s="25"/>
      <c r="HF31" s="25"/>
      <c r="HG31" s="25"/>
      <c r="HH31" s="26"/>
      <c r="HI31" s="36">
        <f t="shared" si="6"/>
        <v>67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7">
        <f t="shared" si="7"/>
        <v>76.38000000000001</v>
      </c>
      <c r="HV31" s="108"/>
      <c r="HW31" s="108"/>
      <c r="HX31" s="108"/>
      <c r="HY31" s="108"/>
      <c r="HZ31" s="108"/>
      <c r="IA31" s="108"/>
      <c r="IB31" s="108"/>
      <c r="IC31" s="108"/>
      <c r="ID31" s="108"/>
      <c r="IE31" s="109"/>
      <c r="IF31" s="2">
        <f t="shared" si="8"/>
        <v>76.38000000000001</v>
      </c>
    </row>
    <row r="32" spans="1:240" s="2" customFormat="1" ht="16.5" customHeight="1" x14ac:dyDescent="0.25">
      <c r="A32" s="42" t="s">
        <v>66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18"/>
      <c r="AE32" s="19"/>
      <c r="AF32" s="19"/>
      <c r="AG32" s="19"/>
      <c r="AH32" s="19"/>
      <c r="AI32" s="19"/>
      <c r="AJ32" s="20"/>
      <c r="AK32" s="48"/>
      <c r="AL32" s="49"/>
      <c r="AM32" s="49"/>
      <c r="AN32" s="49"/>
      <c r="AO32" s="49"/>
      <c r="AP32" s="20"/>
      <c r="AQ32" s="48"/>
      <c r="AR32" s="49"/>
      <c r="AS32" s="49"/>
      <c r="AT32" s="49"/>
      <c r="AU32" s="49"/>
      <c r="AV32" s="20"/>
      <c r="AW32" s="48"/>
      <c r="AX32" s="49"/>
      <c r="AY32" s="49"/>
      <c r="AZ32" s="49"/>
      <c r="BA32" s="49"/>
      <c r="BB32" s="20"/>
      <c r="BC32" s="48"/>
      <c r="BD32" s="49"/>
      <c r="BE32" s="49"/>
      <c r="BF32" s="49"/>
      <c r="BG32" s="4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9"/>
        <v>3.3500000000000002E-2</v>
      </c>
      <c r="HD32" s="25"/>
      <c r="HE32" s="25"/>
      <c r="HF32" s="25"/>
      <c r="HG32" s="25"/>
      <c r="HH32" s="26"/>
      <c r="HI32" s="36">
        <f t="shared" si="6"/>
        <v>67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7">
        <f t="shared" si="7"/>
        <v>113.9</v>
      </c>
      <c r="HV32" s="108"/>
      <c r="HW32" s="108"/>
      <c r="HX32" s="108"/>
      <c r="HY32" s="108"/>
      <c r="HZ32" s="108"/>
      <c r="IA32" s="108"/>
      <c r="IB32" s="108"/>
      <c r="IC32" s="108"/>
      <c r="ID32" s="108"/>
      <c r="IE32" s="109"/>
      <c r="IF32" s="2">
        <f t="shared" si="8"/>
        <v>113.9</v>
      </c>
    </row>
    <row r="33" spans="1:240" s="2" customFormat="1" ht="16.5" customHeight="1" x14ac:dyDescent="0.25">
      <c r="A33" s="42" t="s">
        <v>103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18"/>
      <c r="AE33" s="19"/>
      <c r="AF33" s="19"/>
      <c r="AG33" s="19"/>
      <c r="AH33" s="19"/>
      <c r="AI33" s="19"/>
      <c r="AJ33" s="20"/>
      <c r="AK33" s="48"/>
      <c r="AL33" s="49"/>
      <c r="AM33" s="49"/>
      <c r="AN33" s="49"/>
      <c r="AO33" s="49"/>
      <c r="AP33" s="20"/>
      <c r="AQ33" s="48"/>
      <c r="AR33" s="49"/>
      <c r="AS33" s="49"/>
      <c r="AT33" s="49"/>
      <c r="AU33" s="49"/>
      <c r="AV33" s="20"/>
      <c r="AW33" s="48"/>
      <c r="AX33" s="49"/>
      <c r="AY33" s="49"/>
      <c r="AZ33" s="49"/>
      <c r="BA33" s="49"/>
      <c r="BB33" s="20"/>
      <c r="BC33" s="48"/>
      <c r="BD33" s="49"/>
      <c r="BE33" s="49"/>
      <c r="BF33" s="49"/>
      <c r="BG33" s="4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>
        <v>5.0000000000000001E-4</v>
      </c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5.0000000000000001E-4</v>
      </c>
      <c r="GL33" s="34"/>
      <c r="GM33" s="34"/>
      <c r="GN33" s="34"/>
      <c r="GO33" s="34"/>
      <c r="GP33" s="35"/>
      <c r="GQ33" s="30">
        <v>580</v>
      </c>
      <c r="GR33" s="31"/>
      <c r="GS33" s="31"/>
      <c r="GT33" s="31"/>
      <c r="GU33" s="31"/>
      <c r="GV33" s="32"/>
      <c r="GW33" s="27">
        <f t="shared" si="4"/>
        <v>0.28999999999999998</v>
      </c>
      <c r="GX33" s="28"/>
      <c r="GY33" s="28"/>
      <c r="GZ33" s="28"/>
      <c r="HA33" s="28"/>
      <c r="HB33" s="29"/>
      <c r="HC33" s="24">
        <f t="shared" si="9"/>
        <v>3.3500000000000002E-2</v>
      </c>
      <c r="HD33" s="25"/>
      <c r="HE33" s="25"/>
      <c r="HF33" s="25"/>
      <c r="HG33" s="25"/>
      <c r="HH33" s="26"/>
      <c r="HI33" s="36">
        <f t="shared" si="6"/>
        <v>67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7">
        <f t="shared" si="7"/>
        <v>19.43</v>
      </c>
      <c r="HV33" s="108"/>
      <c r="HW33" s="108"/>
      <c r="HX33" s="108"/>
      <c r="HY33" s="108"/>
      <c r="HZ33" s="108"/>
      <c r="IA33" s="108"/>
      <c r="IB33" s="108"/>
      <c r="IC33" s="108"/>
      <c r="ID33" s="108"/>
      <c r="IE33" s="109"/>
      <c r="IF33" s="2">
        <f t="shared" si="8"/>
        <v>19.43</v>
      </c>
    </row>
    <row r="34" spans="1:240" s="2" customFormat="1" ht="16.5" customHeight="1" x14ac:dyDescent="0.25">
      <c r="A34" s="42" t="s">
        <v>68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18"/>
      <c r="AE34" s="19"/>
      <c r="AF34" s="19"/>
      <c r="AG34" s="19"/>
      <c r="AH34" s="19"/>
      <c r="AI34" s="19"/>
      <c r="AJ34" s="20"/>
      <c r="AK34" s="48"/>
      <c r="AL34" s="49"/>
      <c r="AM34" s="49"/>
      <c r="AN34" s="49"/>
      <c r="AO34" s="49"/>
      <c r="AP34" s="20"/>
      <c r="AQ34" s="48"/>
      <c r="AR34" s="49"/>
      <c r="AS34" s="49"/>
      <c r="AT34" s="49"/>
      <c r="AU34" s="49"/>
      <c r="AV34" s="20"/>
      <c r="AW34" s="48"/>
      <c r="AX34" s="49"/>
      <c r="AY34" s="49"/>
      <c r="AZ34" s="49"/>
      <c r="BA34" s="49"/>
      <c r="BB34" s="20"/>
      <c r="BC34" s="48"/>
      <c r="BD34" s="49"/>
      <c r="BE34" s="49"/>
      <c r="BF34" s="49"/>
      <c r="BG34" s="4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4.4999999999999998E-2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0.14599999999999999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0.191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11.46</v>
      </c>
      <c r="GX34" s="28"/>
      <c r="GY34" s="28"/>
      <c r="GZ34" s="28"/>
      <c r="HA34" s="28"/>
      <c r="HB34" s="29"/>
      <c r="HC34" s="24">
        <f t="shared" si="9"/>
        <v>12.797000000000001</v>
      </c>
      <c r="HD34" s="25"/>
      <c r="HE34" s="25"/>
      <c r="HF34" s="25"/>
      <c r="HG34" s="25"/>
      <c r="HH34" s="26"/>
      <c r="HI34" s="36">
        <f t="shared" si="6"/>
        <v>67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7">
        <f t="shared" si="7"/>
        <v>767.82</v>
      </c>
      <c r="HV34" s="108"/>
      <c r="HW34" s="108"/>
      <c r="HX34" s="108"/>
      <c r="HY34" s="108"/>
      <c r="HZ34" s="108"/>
      <c r="IA34" s="108"/>
      <c r="IB34" s="108"/>
      <c r="IC34" s="108"/>
      <c r="ID34" s="108"/>
      <c r="IE34" s="109"/>
      <c r="IF34" s="2">
        <f t="shared" si="8"/>
        <v>767.82</v>
      </c>
    </row>
    <row r="35" spans="1:240" s="2" customFormat="1" ht="16.5" customHeight="1" x14ac:dyDescent="0.25">
      <c r="A35" s="42" t="s">
        <v>102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18"/>
      <c r="AE35" s="19"/>
      <c r="AF35" s="19"/>
      <c r="AG35" s="19"/>
      <c r="AH35" s="19"/>
      <c r="AI35" s="19"/>
      <c r="AJ35" s="20"/>
      <c r="AK35" s="48"/>
      <c r="AL35" s="49"/>
      <c r="AM35" s="49"/>
      <c r="AN35" s="49"/>
      <c r="AO35" s="49"/>
      <c r="AP35" s="20"/>
      <c r="AQ35" s="48"/>
      <c r="AR35" s="49"/>
      <c r="AS35" s="49"/>
      <c r="AT35" s="49"/>
      <c r="AU35" s="49"/>
      <c r="AV35" s="20"/>
      <c r="AW35" s="48"/>
      <c r="AX35" s="49"/>
      <c r="AY35" s="49"/>
      <c r="AZ35" s="49"/>
      <c r="BA35" s="49"/>
      <c r="BB35" s="20"/>
      <c r="BC35" s="48"/>
      <c r="BD35" s="49"/>
      <c r="BE35" s="49"/>
      <c r="BF35" s="49"/>
      <c r="BG35" s="4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0.02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0.02</v>
      </c>
      <c r="GL35" s="34"/>
      <c r="GM35" s="34"/>
      <c r="GN35" s="34"/>
      <c r="GO35" s="34"/>
      <c r="GP35" s="35"/>
      <c r="GQ35" s="30">
        <v>66</v>
      </c>
      <c r="GR35" s="31"/>
      <c r="GS35" s="31"/>
      <c r="GT35" s="31"/>
      <c r="GU35" s="31"/>
      <c r="GV35" s="32"/>
      <c r="GW35" s="27">
        <f t="shared" si="4"/>
        <v>1.32</v>
      </c>
      <c r="GX35" s="28"/>
      <c r="GY35" s="28"/>
      <c r="GZ35" s="28"/>
      <c r="HA35" s="28"/>
      <c r="HB35" s="29"/>
      <c r="HC35" s="24">
        <f t="shared" si="9"/>
        <v>1.34</v>
      </c>
      <c r="HD35" s="25"/>
      <c r="HE35" s="25"/>
      <c r="HF35" s="25"/>
      <c r="HG35" s="25"/>
      <c r="HH35" s="26"/>
      <c r="HI35" s="36">
        <f t="shared" si="6"/>
        <v>67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107">
        <f t="shared" si="7"/>
        <v>88.440000000000012</v>
      </c>
      <c r="HV35" s="108"/>
      <c r="HW35" s="108"/>
      <c r="HX35" s="108"/>
      <c r="HY35" s="108"/>
      <c r="HZ35" s="108"/>
      <c r="IA35" s="108"/>
      <c r="IB35" s="108"/>
      <c r="IC35" s="108"/>
      <c r="ID35" s="108"/>
      <c r="IE35" s="109"/>
      <c r="IF35" s="2">
        <f t="shared" si="8"/>
        <v>88.440000000000012</v>
      </c>
    </row>
    <row r="36" spans="1:240" s="2" customFormat="1" ht="16.5" customHeight="1" x14ac:dyDescent="0.25">
      <c r="A36" s="42" t="s">
        <v>69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18"/>
      <c r="AE36" s="19"/>
      <c r="AF36" s="19"/>
      <c r="AG36" s="19"/>
      <c r="AH36" s="19"/>
      <c r="AI36" s="19"/>
      <c r="AJ36" s="20"/>
      <c r="AK36" s="48"/>
      <c r="AL36" s="49"/>
      <c r="AM36" s="49"/>
      <c r="AN36" s="49"/>
      <c r="AO36" s="49"/>
      <c r="AP36" s="20"/>
      <c r="AQ36" s="48"/>
      <c r="AR36" s="49"/>
      <c r="AS36" s="49"/>
      <c r="AT36" s="49"/>
      <c r="AU36" s="49"/>
      <c r="AV36" s="20"/>
      <c r="AW36" s="48"/>
      <c r="AX36" s="49"/>
      <c r="AY36" s="49"/>
      <c r="AZ36" s="49"/>
      <c r="BA36" s="49"/>
      <c r="BB36" s="20"/>
      <c r="BC36" s="48"/>
      <c r="BD36" s="49"/>
      <c r="BE36" s="49"/>
      <c r="BF36" s="49"/>
      <c r="BG36" s="4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0.22800000000000001</v>
      </c>
      <c r="GX36" s="28"/>
      <c r="GY36" s="28"/>
      <c r="GZ36" s="28"/>
      <c r="HA36" s="28"/>
      <c r="HB36" s="29"/>
      <c r="HC36" s="24">
        <f t="shared" si="9"/>
        <v>0.40200000000000002</v>
      </c>
      <c r="HD36" s="25"/>
      <c r="HE36" s="25"/>
      <c r="HF36" s="25"/>
      <c r="HG36" s="25"/>
      <c r="HH36" s="26"/>
      <c r="HI36" s="36">
        <f t="shared" si="6"/>
        <v>67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15.276000000000002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15.276000000000002</v>
      </c>
    </row>
    <row r="37" spans="1:240" s="2" customFormat="1" ht="16.5" customHeight="1" x14ac:dyDescent="0.25">
      <c r="A37" s="42" t="s">
        <v>70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18"/>
      <c r="AE37" s="19"/>
      <c r="AF37" s="19"/>
      <c r="AG37" s="19"/>
      <c r="AH37" s="19"/>
      <c r="AI37" s="19"/>
      <c r="AJ37" s="20"/>
      <c r="AK37" s="48"/>
      <c r="AL37" s="49"/>
      <c r="AM37" s="49"/>
      <c r="AN37" s="49"/>
      <c r="AO37" s="49"/>
      <c r="AP37" s="20"/>
      <c r="AQ37" s="48"/>
      <c r="AR37" s="49"/>
      <c r="AS37" s="49"/>
      <c r="AT37" s="49"/>
      <c r="AU37" s="49"/>
      <c r="AV37" s="20"/>
      <c r="AW37" s="48"/>
      <c r="AX37" s="49"/>
      <c r="AY37" s="49"/>
      <c r="AZ37" s="49"/>
      <c r="BA37" s="49"/>
      <c r="BB37" s="20"/>
      <c r="BC37" s="48"/>
      <c r="BD37" s="49"/>
      <c r="BE37" s="49"/>
      <c r="BF37" s="49"/>
      <c r="BG37" s="4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1.2999999999999999E-2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0.624</v>
      </c>
      <c r="GX37" s="28"/>
      <c r="GY37" s="28"/>
      <c r="GZ37" s="28"/>
      <c r="HA37" s="28"/>
      <c r="HB37" s="29"/>
      <c r="HC37" s="24">
        <f t="shared" si="9"/>
        <v>0.871</v>
      </c>
      <c r="HD37" s="25"/>
      <c r="HE37" s="25"/>
      <c r="HF37" s="25"/>
      <c r="HG37" s="25"/>
      <c r="HH37" s="26"/>
      <c r="HI37" s="36">
        <f t="shared" si="6"/>
        <v>67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41.808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41.808</v>
      </c>
    </row>
    <row r="38" spans="1:240" s="2" customFormat="1" ht="16.5" customHeight="1" x14ac:dyDescent="0.25">
      <c r="A38" s="42" t="s">
        <v>71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18"/>
      <c r="AE38" s="19"/>
      <c r="AF38" s="19"/>
      <c r="AG38" s="19"/>
      <c r="AH38" s="19"/>
      <c r="AI38" s="19"/>
      <c r="AJ38" s="20"/>
      <c r="AK38" s="48"/>
      <c r="AL38" s="49"/>
      <c r="AM38" s="49"/>
      <c r="AN38" s="49"/>
      <c r="AO38" s="49"/>
      <c r="AP38" s="20"/>
      <c r="AQ38" s="48"/>
      <c r="AR38" s="49"/>
      <c r="AS38" s="49"/>
      <c r="AT38" s="49"/>
      <c r="AU38" s="49"/>
      <c r="AV38" s="20"/>
      <c r="AW38" s="48"/>
      <c r="AX38" s="49"/>
      <c r="AY38" s="49"/>
      <c r="AZ38" s="49"/>
      <c r="BA38" s="49"/>
      <c r="BB38" s="20"/>
      <c r="BC38" s="48"/>
      <c r="BD38" s="49"/>
      <c r="BE38" s="49"/>
      <c r="BF38" s="49"/>
      <c r="BG38" s="4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2.5000000000000001E-3</v>
      </c>
      <c r="GL38" s="34"/>
      <c r="GM38" s="34"/>
      <c r="GN38" s="34"/>
      <c r="GO38" s="34"/>
      <c r="GP38" s="35"/>
      <c r="GQ38" s="30">
        <v>164</v>
      </c>
      <c r="GR38" s="31"/>
      <c r="GS38" s="31"/>
      <c r="GT38" s="31"/>
      <c r="GU38" s="31"/>
      <c r="GV38" s="32"/>
      <c r="GW38" s="27">
        <f t="shared" si="4"/>
        <v>0.41000000000000003</v>
      </c>
      <c r="GX38" s="28"/>
      <c r="GY38" s="28"/>
      <c r="GZ38" s="28"/>
      <c r="HA38" s="28"/>
      <c r="HB38" s="29"/>
      <c r="HC38" s="24">
        <f t="shared" si="9"/>
        <v>0.16750000000000001</v>
      </c>
      <c r="HD38" s="25"/>
      <c r="HE38" s="25"/>
      <c r="HF38" s="25"/>
      <c r="HG38" s="25"/>
      <c r="HH38" s="26"/>
      <c r="HI38" s="36">
        <f t="shared" ref="HI38:HI46" si="11">$BI$16</f>
        <v>67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27.470000000000002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27.470000000000002</v>
      </c>
    </row>
    <row r="39" spans="1:240" s="2" customFormat="1" ht="16.5" customHeight="1" x14ac:dyDescent="0.25">
      <c r="A39" s="42" t="s">
        <v>72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18"/>
      <c r="AE39" s="19"/>
      <c r="AF39" s="19"/>
      <c r="AG39" s="19"/>
      <c r="AH39" s="19"/>
      <c r="AI39" s="19"/>
      <c r="AJ39" s="20"/>
      <c r="AK39" s="48"/>
      <c r="AL39" s="49"/>
      <c r="AM39" s="49"/>
      <c r="AN39" s="49"/>
      <c r="AO39" s="49"/>
      <c r="AP39" s="20"/>
      <c r="AQ39" s="48"/>
      <c r="AR39" s="49"/>
      <c r="AS39" s="49"/>
      <c r="AT39" s="49"/>
      <c r="AU39" s="49"/>
      <c r="AV39" s="20"/>
      <c r="AW39" s="48"/>
      <c r="AX39" s="49"/>
      <c r="AY39" s="49"/>
      <c r="AZ39" s="49"/>
      <c r="BA39" s="49"/>
      <c r="BB39" s="20"/>
      <c r="BC39" s="48"/>
      <c r="BD39" s="49"/>
      <c r="BE39" s="49"/>
      <c r="BF39" s="49"/>
      <c r="BG39" s="4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0.01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0.02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0.9</v>
      </c>
      <c r="GX39" s="28"/>
      <c r="GY39" s="28"/>
      <c r="GZ39" s="28"/>
      <c r="HA39" s="28"/>
      <c r="HB39" s="29"/>
      <c r="HC39" s="24">
        <f t="shared" si="9"/>
        <v>1.34</v>
      </c>
      <c r="HD39" s="25"/>
      <c r="HE39" s="25"/>
      <c r="HF39" s="25"/>
      <c r="HG39" s="25"/>
      <c r="HH39" s="26"/>
      <c r="HI39" s="36">
        <f t="shared" si="11"/>
        <v>67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60.300000000000004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60.300000000000004</v>
      </c>
    </row>
    <row r="40" spans="1:240" s="2" customFormat="1" ht="16.5" customHeight="1" x14ac:dyDescent="0.25">
      <c r="A40" s="42" t="s">
        <v>73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18"/>
      <c r="AE40" s="19"/>
      <c r="AF40" s="19"/>
      <c r="AG40" s="19"/>
      <c r="AH40" s="19"/>
      <c r="AI40" s="19"/>
      <c r="AJ40" s="20"/>
      <c r="AK40" s="48"/>
      <c r="AL40" s="49"/>
      <c r="AM40" s="49"/>
      <c r="AN40" s="49"/>
      <c r="AO40" s="49"/>
      <c r="AP40" s="20"/>
      <c r="AQ40" s="48"/>
      <c r="AR40" s="49"/>
      <c r="AS40" s="49"/>
      <c r="AT40" s="49"/>
      <c r="AU40" s="49"/>
      <c r="AV40" s="20"/>
      <c r="AW40" s="48"/>
      <c r="AX40" s="49"/>
      <c r="AY40" s="49"/>
      <c r="AZ40" s="49"/>
      <c r="BA40" s="49"/>
      <c r="BB40" s="20"/>
      <c r="BC40" s="48"/>
      <c r="BD40" s="49"/>
      <c r="BE40" s="49"/>
      <c r="BF40" s="49"/>
      <c r="BG40" s="4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2E-3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8.4000000000000005E-2</v>
      </c>
      <c r="GX40" s="28"/>
      <c r="GY40" s="28"/>
      <c r="GZ40" s="28"/>
      <c r="HA40" s="28"/>
      <c r="HB40" s="29"/>
      <c r="HC40" s="24">
        <f t="shared" si="9"/>
        <v>0.13400000000000001</v>
      </c>
      <c r="HD40" s="25"/>
      <c r="HE40" s="25"/>
      <c r="HF40" s="25"/>
      <c r="HG40" s="25"/>
      <c r="HH40" s="26"/>
      <c r="HI40" s="36">
        <f t="shared" si="11"/>
        <v>67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5.6280000000000001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5.6280000000000001</v>
      </c>
    </row>
    <row r="41" spans="1:240" s="2" customFormat="1" ht="16.5" customHeight="1" x14ac:dyDescent="0.25">
      <c r="A41" s="42" t="s">
        <v>74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18"/>
      <c r="AE41" s="19"/>
      <c r="AF41" s="19"/>
      <c r="AG41" s="19"/>
      <c r="AH41" s="19"/>
      <c r="AI41" s="19"/>
      <c r="AJ41" s="20"/>
      <c r="AK41" s="48"/>
      <c r="AL41" s="49"/>
      <c r="AM41" s="49"/>
      <c r="AN41" s="49"/>
      <c r="AO41" s="49"/>
      <c r="AP41" s="20"/>
      <c r="AQ41" s="48"/>
      <c r="AR41" s="49"/>
      <c r="AS41" s="49"/>
      <c r="AT41" s="49"/>
      <c r="AU41" s="49"/>
      <c r="AV41" s="20"/>
      <c r="AW41" s="48"/>
      <c r="AX41" s="49"/>
      <c r="AY41" s="49"/>
      <c r="AZ41" s="49"/>
      <c r="BA41" s="49"/>
      <c r="BB41" s="20"/>
      <c r="BC41" s="48"/>
      <c r="BD41" s="49"/>
      <c r="BE41" s="49"/>
      <c r="BF41" s="49"/>
      <c r="BG41" s="4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4"/>
        <v>0</v>
      </c>
      <c r="GX41" s="28"/>
      <c r="GY41" s="28"/>
      <c r="GZ41" s="28"/>
      <c r="HA41" s="28"/>
      <c r="HB41" s="29"/>
      <c r="HC41" s="24">
        <f t="shared" si="9"/>
        <v>0.93800000000000006</v>
      </c>
      <c r="HD41" s="25"/>
      <c r="HE41" s="25"/>
      <c r="HF41" s="25"/>
      <c r="HG41" s="25"/>
      <c r="HH41" s="26"/>
      <c r="HI41" s="36">
        <f t="shared" si="11"/>
        <v>67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0</v>
      </c>
    </row>
    <row r="42" spans="1:240" s="2" customFormat="1" ht="16.5" customHeight="1" x14ac:dyDescent="0.25">
      <c r="A42" s="42" t="s">
        <v>67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18"/>
      <c r="AE42" s="19"/>
      <c r="AF42" s="19"/>
      <c r="AG42" s="19"/>
      <c r="AH42" s="19"/>
      <c r="AI42" s="19"/>
      <c r="AJ42" s="20"/>
      <c r="AK42" s="48"/>
      <c r="AL42" s="49"/>
      <c r="AM42" s="49"/>
      <c r="AN42" s="49"/>
      <c r="AO42" s="49"/>
      <c r="AP42" s="20"/>
      <c r="AQ42" s="48"/>
      <c r="AR42" s="49"/>
      <c r="AS42" s="49"/>
      <c r="AT42" s="49"/>
      <c r="AU42" s="49"/>
      <c r="AV42" s="20"/>
      <c r="AW42" s="48">
        <v>2E-3</v>
      </c>
      <c r="AX42" s="49"/>
      <c r="AY42" s="49"/>
      <c r="AZ42" s="49"/>
      <c r="BA42" s="49"/>
      <c r="BB42" s="20"/>
      <c r="BC42" s="48"/>
      <c r="BD42" s="49"/>
      <c r="BE42" s="49"/>
      <c r="BF42" s="49"/>
      <c r="BG42" s="4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f t="shared" si="9"/>
        <v>0.13400000000000001</v>
      </c>
      <c r="HD42" s="25"/>
      <c r="HE42" s="25"/>
      <c r="HF42" s="25"/>
      <c r="HG42" s="25"/>
      <c r="HH42" s="26"/>
      <c r="HI42" s="36">
        <f t="shared" si="11"/>
        <v>67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56.28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56.28</v>
      </c>
    </row>
    <row r="43" spans="1:240" s="2" customFormat="1" ht="16.5" customHeight="1" x14ac:dyDescent="0.25">
      <c r="A43" s="42" t="s">
        <v>75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18"/>
      <c r="AE43" s="19"/>
      <c r="AF43" s="19"/>
      <c r="AG43" s="19"/>
      <c r="AH43" s="19"/>
      <c r="AI43" s="19"/>
      <c r="AJ43" s="20"/>
      <c r="AK43" s="48">
        <v>0.04</v>
      </c>
      <c r="AL43" s="49"/>
      <c r="AM43" s="49"/>
      <c r="AN43" s="49"/>
      <c r="AO43" s="49"/>
      <c r="AP43" s="20"/>
      <c r="AQ43" s="48"/>
      <c r="AR43" s="49"/>
      <c r="AS43" s="49"/>
      <c r="AT43" s="49"/>
      <c r="AU43" s="49"/>
      <c r="AV43" s="20"/>
      <c r="AW43" s="48"/>
      <c r="AX43" s="49"/>
      <c r="AY43" s="49"/>
      <c r="AZ43" s="49"/>
      <c r="BA43" s="49"/>
      <c r="BB43" s="20"/>
      <c r="BC43" s="48"/>
      <c r="BD43" s="49"/>
      <c r="BE43" s="49"/>
      <c r="BF43" s="49"/>
      <c r="BG43" s="4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0.04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2.8000000000000003</v>
      </c>
      <c r="GX43" s="28"/>
      <c r="GY43" s="28"/>
      <c r="GZ43" s="28"/>
      <c r="HA43" s="28"/>
      <c r="HB43" s="29"/>
      <c r="HC43" s="24">
        <f t="shared" si="9"/>
        <v>2.68</v>
      </c>
      <c r="HD43" s="25"/>
      <c r="HE43" s="25"/>
      <c r="HF43" s="25"/>
      <c r="HG43" s="25"/>
      <c r="HH43" s="26"/>
      <c r="HI43" s="36">
        <f t="shared" si="11"/>
        <v>67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187.60000000000002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187.60000000000002</v>
      </c>
    </row>
    <row r="44" spans="1:240" s="2" customFormat="1" ht="16.5" customHeight="1" x14ac:dyDescent="0.25">
      <c r="A44" s="42" t="s">
        <v>95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31.979999999999997</v>
      </c>
      <c r="GX44" s="28"/>
      <c r="GY44" s="28"/>
      <c r="GZ44" s="28"/>
      <c r="HA44" s="28"/>
      <c r="HB44" s="29"/>
      <c r="HC44" s="24">
        <f t="shared" si="9"/>
        <v>3.484</v>
      </c>
      <c r="HD44" s="25"/>
      <c r="HE44" s="25"/>
      <c r="HF44" s="25"/>
      <c r="HG44" s="25"/>
      <c r="HH44" s="26"/>
      <c r="HI44" s="36">
        <f t="shared" si="11"/>
        <v>67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2142.66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2142.66</v>
      </c>
    </row>
    <row r="45" spans="1:240" s="2" customFormat="1" ht="16.5" customHeight="1" x14ac:dyDescent="0.25">
      <c r="A45" s="42" t="s">
        <v>76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3.2000000000000001E-2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3.1360000000000001</v>
      </c>
      <c r="GX45" s="28"/>
      <c r="GY45" s="28"/>
      <c r="GZ45" s="28"/>
      <c r="HA45" s="28"/>
      <c r="HB45" s="29"/>
      <c r="HC45" s="24">
        <f t="shared" si="9"/>
        <v>2.1440000000000001</v>
      </c>
      <c r="HD45" s="25"/>
      <c r="HE45" s="25"/>
      <c r="HF45" s="25"/>
      <c r="HG45" s="25"/>
      <c r="HH45" s="26"/>
      <c r="HI45" s="36">
        <f t="shared" si="11"/>
        <v>67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210.11200000000002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210.11200000000002</v>
      </c>
    </row>
    <row r="46" spans="1:240" s="2" customFormat="1" ht="16.5" customHeight="1" x14ac:dyDescent="0.25">
      <c r="A46" s="42" t="s">
        <v>77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>
        <v>5.0000000000000001E-3</v>
      </c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21</v>
      </c>
      <c r="GR46" s="31"/>
      <c r="GS46" s="31"/>
      <c r="GT46" s="31"/>
      <c r="GU46" s="31"/>
      <c r="GV46" s="32"/>
      <c r="GW46" s="27">
        <f t="shared" si="4"/>
        <v>0.105</v>
      </c>
      <c r="GX46" s="28"/>
      <c r="GY46" s="28"/>
      <c r="GZ46" s="28"/>
      <c r="HA46" s="28"/>
      <c r="HB46" s="29"/>
      <c r="HC46" s="24">
        <f t="shared" si="9"/>
        <v>0.33500000000000002</v>
      </c>
      <c r="HD46" s="25"/>
      <c r="HE46" s="25"/>
      <c r="HF46" s="25"/>
      <c r="HG46" s="25"/>
      <c r="HH46" s="26"/>
      <c r="HI46" s="36">
        <f t="shared" si="11"/>
        <v>67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7.0350000000000001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7.0350000000000001</v>
      </c>
    </row>
    <row r="47" spans="1:240" s="2" customFormat="1" ht="16.5" customHeight="1" x14ac:dyDescent="0.25">
      <c r="A47" s="42" t="s">
        <v>78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5.0000000000000001E-3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170</v>
      </c>
      <c r="GR47" s="31"/>
      <c r="GS47" s="31"/>
      <c r="GT47" s="31"/>
      <c r="GU47" s="31"/>
      <c r="GV47" s="32"/>
      <c r="GW47" s="27">
        <f t="shared" si="4"/>
        <v>0.85</v>
      </c>
      <c r="GX47" s="28"/>
      <c r="GY47" s="28"/>
      <c r="GZ47" s="28"/>
      <c r="HA47" s="28"/>
      <c r="HB47" s="29"/>
      <c r="HC47" s="24">
        <f t="shared" si="9"/>
        <v>0.33500000000000002</v>
      </c>
      <c r="HD47" s="25"/>
      <c r="HE47" s="25"/>
      <c r="HF47" s="25"/>
      <c r="HG47" s="25"/>
      <c r="HH47" s="26"/>
      <c r="HI47" s="36">
        <f t="shared" ref="HI47:HI54" si="12">$BI$16</f>
        <v>67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56.95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56.95</v>
      </c>
    </row>
    <row r="48" spans="1:240" s="2" customFormat="1" ht="16.5" customHeight="1" x14ac:dyDescent="0.25">
      <c r="A48" s="42" t="s">
        <v>79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148</v>
      </c>
      <c r="GR48" s="31"/>
      <c r="GS48" s="31"/>
      <c r="GT48" s="31"/>
      <c r="GU48" s="31"/>
      <c r="GV48" s="32"/>
      <c r="GW48" s="27">
        <f t="shared" si="4"/>
        <v>0.29599999999999999</v>
      </c>
      <c r="GX48" s="28"/>
      <c r="GY48" s="28"/>
      <c r="GZ48" s="28"/>
      <c r="HA48" s="28"/>
      <c r="HB48" s="29"/>
      <c r="HC48" s="24">
        <f t="shared" si="9"/>
        <v>0.13400000000000001</v>
      </c>
      <c r="HD48" s="25"/>
      <c r="HE48" s="25"/>
      <c r="HF48" s="25"/>
      <c r="HG48" s="25"/>
      <c r="HH48" s="26"/>
      <c r="HI48" s="36">
        <f t="shared" si="12"/>
        <v>67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19.832000000000001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19.832000000000001</v>
      </c>
    </row>
    <row r="49" spans="1:240" s="2" customFormat="1" ht="16.5" customHeight="1" x14ac:dyDescent="0.25">
      <c r="A49" s="42" t="s">
        <v>80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0.04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1.4999999999999999E-2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0.14500000000000002</v>
      </c>
      <c r="GL49" s="34"/>
      <c r="GM49" s="34"/>
      <c r="GN49" s="34"/>
      <c r="GO49" s="34"/>
      <c r="GP49" s="35"/>
      <c r="GQ49" s="30">
        <v>62</v>
      </c>
      <c r="GR49" s="31"/>
      <c r="GS49" s="31"/>
      <c r="GT49" s="31"/>
      <c r="GU49" s="31"/>
      <c r="GV49" s="32"/>
      <c r="GW49" s="27">
        <f t="shared" si="4"/>
        <v>8.990000000000002</v>
      </c>
      <c r="GX49" s="28"/>
      <c r="GY49" s="28"/>
      <c r="GZ49" s="28"/>
      <c r="HA49" s="28"/>
      <c r="HB49" s="29"/>
      <c r="HC49" s="24">
        <f t="shared" si="9"/>
        <v>9.7150000000000016</v>
      </c>
      <c r="HD49" s="25"/>
      <c r="HE49" s="25"/>
      <c r="HF49" s="25"/>
      <c r="HG49" s="25"/>
      <c r="HH49" s="26"/>
      <c r="HI49" s="36">
        <f t="shared" si="12"/>
        <v>67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602.33000000000015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602.33000000000015</v>
      </c>
    </row>
    <row r="50" spans="1:240" s="2" customFormat="1" ht="16.5" customHeight="1" x14ac:dyDescent="0.25">
      <c r="A50" s="42" t="s">
        <v>81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</v>
      </c>
      <c r="GL50" s="34"/>
      <c r="GM50" s="34"/>
      <c r="GN50" s="34"/>
      <c r="GO50" s="34"/>
      <c r="GP50" s="35"/>
      <c r="GQ50" s="30">
        <v>292</v>
      </c>
      <c r="GR50" s="31"/>
      <c r="GS50" s="31"/>
      <c r="GT50" s="31"/>
      <c r="GU50" s="31"/>
      <c r="GV50" s="32"/>
      <c r="GW50" s="27">
        <f t="shared" si="4"/>
        <v>0</v>
      </c>
      <c r="GX50" s="28"/>
      <c r="GY50" s="28"/>
      <c r="GZ50" s="28"/>
      <c r="HA50" s="28"/>
      <c r="HB50" s="29"/>
      <c r="HC50" s="24">
        <f t="shared" si="9"/>
        <v>0</v>
      </c>
      <c r="HD50" s="25"/>
      <c r="HE50" s="25"/>
      <c r="HF50" s="25"/>
      <c r="HG50" s="25"/>
      <c r="HH50" s="26"/>
      <c r="HI50" s="36">
        <f t="shared" si="12"/>
        <v>67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0</v>
      </c>
    </row>
    <row r="51" spans="1:240" s="2" customFormat="1" ht="16.5" customHeight="1" x14ac:dyDescent="0.25">
      <c r="A51" s="42" t="s">
        <v>93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</v>
      </c>
      <c r="GL51" s="34"/>
      <c r="GM51" s="34"/>
      <c r="GN51" s="34"/>
      <c r="GO51" s="34"/>
      <c r="GP51" s="35"/>
      <c r="GQ51" s="30">
        <v>168</v>
      </c>
      <c r="GR51" s="31"/>
      <c r="GS51" s="31"/>
      <c r="GT51" s="31"/>
      <c r="GU51" s="31"/>
      <c r="GV51" s="32"/>
      <c r="GW51" s="27">
        <f t="shared" si="4"/>
        <v>0</v>
      </c>
      <c r="GX51" s="28"/>
      <c r="GY51" s="28"/>
      <c r="GZ51" s="28"/>
      <c r="HA51" s="28"/>
      <c r="HB51" s="29"/>
      <c r="HC51" s="24">
        <f t="shared" si="9"/>
        <v>0</v>
      </c>
      <c r="HD51" s="25"/>
      <c r="HE51" s="25"/>
      <c r="HF51" s="25"/>
      <c r="HG51" s="25"/>
      <c r="HH51" s="26"/>
      <c r="HI51" s="36">
        <f t="shared" si="12"/>
        <v>67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0</v>
      </c>
    </row>
    <row r="52" spans="1:240" s="2" customFormat="1" ht="16.5" customHeight="1" x14ac:dyDescent="0.25">
      <c r="A52" s="42" t="s">
        <v>82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>
        <v>0.02</v>
      </c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0.02</v>
      </c>
      <c r="GL52" s="34"/>
      <c r="GM52" s="34"/>
      <c r="GN52" s="34"/>
      <c r="GO52" s="34"/>
      <c r="GP52" s="35"/>
      <c r="GQ52" s="30">
        <v>78</v>
      </c>
      <c r="GR52" s="31"/>
      <c r="GS52" s="31"/>
      <c r="GT52" s="31"/>
      <c r="GU52" s="31"/>
      <c r="GV52" s="32"/>
      <c r="GW52" s="27">
        <f t="shared" si="4"/>
        <v>1.56</v>
      </c>
      <c r="GX52" s="28"/>
      <c r="GY52" s="28"/>
      <c r="GZ52" s="28"/>
      <c r="HA52" s="28"/>
      <c r="HB52" s="29"/>
      <c r="HC52" s="24">
        <f t="shared" si="9"/>
        <v>1.34</v>
      </c>
      <c r="HD52" s="25"/>
      <c r="HE52" s="25"/>
      <c r="HF52" s="25"/>
      <c r="HG52" s="25"/>
      <c r="HH52" s="26"/>
      <c r="HI52" s="36">
        <f t="shared" si="12"/>
        <v>67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104.52000000000001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104.52000000000001</v>
      </c>
    </row>
    <row r="53" spans="1:240" s="2" customFormat="1" ht="16.5" customHeight="1" x14ac:dyDescent="0.25">
      <c r="A53" s="42" t="s">
        <v>83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>
        <v>2E-3</v>
      </c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2E-3</v>
      </c>
      <c r="GL53" s="34"/>
      <c r="GM53" s="34"/>
      <c r="GN53" s="34"/>
      <c r="GO53" s="34"/>
      <c r="GP53" s="35"/>
      <c r="GQ53" s="30">
        <v>10</v>
      </c>
      <c r="GR53" s="31"/>
      <c r="GS53" s="31"/>
      <c r="GT53" s="31"/>
      <c r="GU53" s="31"/>
      <c r="GV53" s="32"/>
      <c r="GW53" s="27">
        <f t="shared" si="4"/>
        <v>0.02</v>
      </c>
      <c r="GX53" s="28"/>
      <c r="GY53" s="28"/>
      <c r="GZ53" s="28"/>
      <c r="HA53" s="28"/>
      <c r="HB53" s="29"/>
      <c r="HC53" s="24">
        <v>2</v>
      </c>
      <c r="HD53" s="25"/>
      <c r="HE53" s="25"/>
      <c r="HF53" s="25"/>
      <c r="HG53" s="25"/>
      <c r="HH53" s="26"/>
      <c r="HI53" s="36">
        <f t="shared" si="12"/>
        <v>67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20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20</v>
      </c>
    </row>
    <row r="54" spans="1:240" s="2" customFormat="1" ht="16.5" customHeight="1" x14ac:dyDescent="0.25">
      <c r="A54" s="42" t="s">
        <v>105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>
        <v>8.5000000000000006E-2</v>
      </c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/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8.5000000000000006E-2</v>
      </c>
      <c r="GL54" s="34"/>
      <c r="GM54" s="34"/>
      <c r="GN54" s="34"/>
      <c r="GO54" s="34"/>
      <c r="GP54" s="35"/>
      <c r="GQ54" s="30">
        <v>68</v>
      </c>
      <c r="GR54" s="31"/>
      <c r="GS54" s="31"/>
      <c r="GT54" s="31"/>
      <c r="GU54" s="31"/>
      <c r="GV54" s="32"/>
      <c r="GW54" s="27">
        <f t="shared" si="4"/>
        <v>5.78</v>
      </c>
      <c r="GX54" s="28"/>
      <c r="GY54" s="28"/>
      <c r="GZ54" s="28"/>
      <c r="HA54" s="28"/>
      <c r="HB54" s="29"/>
      <c r="HC54" s="24">
        <v>5.7</v>
      </c>
      <c r="HD54" s="25"/>
      <c r="HE54" s="25"/>
      <c r="HF54" s="25"/>
      <c r="HG54" s="25"/>
      <c r="HH54" s="26"/>
      <c r="HI54" s="36">
        <f t="shared" si="12"/>
        <v>67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387.6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387.6</v>
      </c>
    </row>
    <row r="55" spans="1:240" s="2" customFormat="1" ht="10.199999999999999" x14ac:dyDescent="0.2">
      <c r="HN55" s="2">
        <v>107</v>
      </c>
      <c r="HW55" s="117"/>
      <c r="HX55" s="117"/>
      <c r="HY55" s="117"/>
      <c r="HZ55" s="117"/>
      <c r="IA55" s="117"/>
      <c r="IB55" s="117"/>
      <c r="IC55" s="117"/>
      <c r="ID55" s="117"/>
      <c r="IE55" s="117"/>
      <c r="IF55" s="117"/>
    </row>
    <row r="56" spans="1:240" s="2" customFormat="1" ht="10.199999999999999" x14ac:dyDescent="0.2">
      <c r="HU56" s="14">
        <f>SUM(HU28:HU55)</f>
        <v>6903.987000000001</v>
      </c>
      <c r="HW56" s="117"/>
      <c r="HX56" s="117"/>
      <c r="HY56" s="117"/>
      <c r="HZ56" s="117"/>
      <c r="IA56" s="117"/>
      <c r="IB56" s="117"/>
      <c r="IC56" s="117"/>
      <c r="ID56" s="117"/>
      <c r="IE56" s="117"/>
      <c r="IF56" s="117"/>
    </row>
    <row r="57" spans="1:240" s="2" customFormat="1" ht="10.199999999999999" x14ac:dyDescent="0.2">
      <c r="A57" s="2" t="s">
        <v>84</v>
      </c>
      <c r="K57" s="113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5"/>
      <c r="Z57" s="113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5"/>
      <c r="AY57" s="15"/>
      <c r="CG57" s="2" t="s">
        <v>85</v>
      </c>
      <c r="CR57" s="113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5"/>
      <c r="DG57" s="113" t="s">
        <v>104</v>
      </c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5"/>
      <c r="EF57" s="15"/>
      <c r="EG57" s="15"/>
      <c r="EH57" s="15"/>
      <c r="EU57" s="2" t="s">
        <v>86</v>
      </c>
      <c r="FK57" s="113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5"/>
      <c r="GO57" s="113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  <c r="GZ57" s="114"/>
      <c r="HA57" s="115"/>
      <c r="HG57" s="113"/>
      <c r="HH57" s="114"/>
      <c r="HI57" s="114"/>
      <c r="HJ57" s="114"/>
      <c r="HK57" s="114"/>
      <c r="HL57" s="114"/>
      <c r="HM57" s="114"/>
      <c r="HN57" s="114"/>
      <c r="HO57" s="114"/>
      <c r="HP57" s="114"/>
      <c r="HQ57" s="114"/>
      <c r="HR57" s="114"/>
      <c r="HS57" s="114"/>
      <c r="HT57" s="114"/>
      <c r="HU57" s="114"/>
      <c r="HV57" s="114"/>
      <c r="HW57" s="114"/>
      <c r="HX57" s="114"/>
      <c r="HY57" s="114"/>
      <c r="HZ57" s="114"/>
      <c r="IA57" s="114"/>
      <c r="IB57" s="114"/>
      <c r="IC57" s="114"/>
      <c r="ID57" s="114"/>
      <c r="IE57" s="115"/>
    </row>
    <row r="58" spans="1:240" s="2" customFormat="1" ht="10.199999999999999" x14ac:dyDescent="0.2">
      <c r="K58" s="110" t="s">
        <v>4</v>
      </c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2"/>
      <c r="X58" s="7"/>
      <c r="Y58" s="7"/>
      <c r="Z58" s="110" t="s">
        <v>5</v>
      </c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2"/>
      <c r="AY58" s="16"/>
      <c r="CR58" s="110" t="s">
        <v>4</v>
      </c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2"/>
      <c r="DE58" s="7"/>
      <c r="DF58" s="7"/>
      <c r="DG58" s="110" t="s">
        <v>5</v>
      </c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2"/>
      <c r="EF58" s="16"/>
      <c r="EG58" s="16"/>
      <c r="EH58" s="16"/>
      <c r="EU58" s="2" t="s">
        <v>87</v>
      </c>
      <c r="FK58" s="116" t="s">
        <v>88</v>
      </c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7"/>
      <c r="GK58" s="17"/>
      <c r="GO58" s="110" t="s">
        <v>4</v>
      </c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2"/>
      <c r="HG58" s="110" t="s">
        <v>5</v>
      </c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  <c r="HU58" s="111"/>
      <c r="HV58" s="111"/>
      <c r="HW58" s="111"/>
      <c r="HX58" s="111"/>
      <c r="HY58" s="111"/>
      <c r="HZ58" s="111"/>
      <c r="IA58" s="111"/>
      <c r="IB58" s="111"/>
      <c r="IC58" s="111"/>
      <c r="ID58" s="111"/>
      <c r="IE58" s="112"/>
    </row>
    <row r="59" spans="1:240" s="2" customFormat="1" ht="10.199999999999999" x14ac:dyDescent="0.2"/>
    <row r="60" spans="1:240" s="2" customFormat="1" ht="10.199999999999999" x14ac:dyDescent="0.2">
      <c r="A60" s="2" t="s">
        <v>89</v>
      </c>
      <c r="R60" s="113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5"/>
      <c r="AG60" s="113" t="s">
        <v>90</v>
      </c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5"/>
      <c r="BF60" s="15"/>
      <c r="CG60" s="2" t="s">
        <v>91</v>
      </c>
      <c r="CR60" s="113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5"/>
      <c r="DG60" s="113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14"/>
      <c r="DS60" s="114"/>
      <c r="DT60" s="114"/>
      <c r="DU60" s="114"/>
      <c r="DV60" s="114"/>
      <c r="DW60" s="114"/>
      <c r="DX60" s="114"/>
      <c r="DY60" s="114"/>
      <c r="DZ60" s="114"/>
      <c r="EA60" s="114"/>
      <c r="EB60" s="114"/>
      <c r="EC60" s="114"/>
      <c r="ED60" s="114"/>
      <c r="EE60" s="115"/>
      <c r="EF60" s="15"/>
      <c r="EG60" s="15"/>
      <c r="EH60" s="15"/>
    </row>
    <row r="61" spans="1:240" s="2" customFormat="1" ht="10.199999999999999" x14ac:dyDescent="0.2">
      <c r="R61" s="110" t="s">
        <v>4</v>
      </c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2"/>
      <c r="AE61" s="7"/>
      <c r="AF61" s="7"/>
      <c r="AG61" s="110" t="s">
        <v>5</v>
      </c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2"/>
      <c r="BF61" s="16"/>
      <c r="CR61" s="110" t="s">
        <v>4</v>
      </c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2"/>
      <c r="DE61" s="7"/>
      <c r="DF61" s="7"/>
      <c r="DG61" s="110" t="s">
        <v>5</v>
      </c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2"/>
      <c r="EF61" s="16"/>
      <c r="EG61" s="16"/>
      <c r="EH61" s="16"/>
    </row>
  </sheetData>
  <mergeCells count="1224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2026-02-10T05:56:57Z</dcterms:modified>
</cp:coreProperties>
</file>