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HI29" i="1" l="1"/>
  <c r="HI32" i="1"/>
  <c r="HI33" i="1"/>
  <c r="HI34" i="1"/>
  <c r="HI35" i="1"/>
  <c r="HI36" i="1"/>
  <c r="HI37" i="1"/>
  <c r="HI38" i="1"/>
  <c r="HI39" i="1"/>
  <c r="HI40" i="1"/>
  <c r="HI41" i="1"/>
  <c r="HI42" i="1"/>
  <c r="HI44" i="1"/>
  <c r="HI45" i="1"/>
  <c r="HI46" i="1"/>
  <c r="HI47" i="1"/>
  <c r="HI48" i="1"/>
  <c r="HI50" i="1"/>
  <c r="HI51" i="1"/>
  <c r="FG26" i="1" l="1"/>
  <c r="EI26" i="1" l="1"/>
  <c r="EO26" i="1"/>
  <c r="EU26" i="1"/>
  <c r="FA26" i="1"/>
  <c r="HO29" i="1"/>
  <c r="CG26" i="1"/>
  <c r="CM26" i="1"/>
  <c r="CS26" i="1"/>
  <c r="CY26" i="1"/>
  <c r="DE26" i="1"/>
  <c r="DK26" i="1"/>
  <c r="AK26" i="1"/>
  <c r="AQ26" i="1"/>
  <c r="AW26" i="1"/>
  <c r="BC26" i="1"/>
  <c r="HO52" i="1" l="1"/>
  <c r="HO50" i="1"/>
  <c r="HO48" i="1"/>
  <c r="HO46" i="1"/>
  <c r="HO44" i="1"/>
  <c r="HO42" i="1"/>
  <c r="HO40" i="1"/>
  <c r="HO38" i="1"/>
  <c r="HO36" i="1"/>
  <c r="HO34" i="1"/>
  <c r="HO32" i="1"/>
  <c r="HO30" i="1"/>
  <c r="HO28" i="1"/>
  <c r="HO53" i="1"/>
  <c r="HO51" i="1"/>
  <c r="HO49" i="1"/>
  <c r="HO47" i="1"/>
  <c r="HO45" i="1"/>
  <c r="HO43" i="1"/>
  <c r="HO41" i="1"/>
  <c r="HO39" i="1"/>
  <c r="HO37" i="1"/>
  <c r="HO35" i="1"/>
  <c r="HO33" i="1"/>
  <c r="HO31" i="1"/>
  <c r="GQ29" i="1"/>
  <c r="GQ53" i="1" l="1"/>
  <c r="HI53" i="1" s="1"/>
  <c r="GQ52" i="1"/>
  <c r="IA52" i="1" s="1"/>
  <c r="IL52" i="1" s="1"/>
  <c r="GQ51" i="1"/>
  <c r="GQ50" i="1"/>
  <c r="GQ49" i="1"/>
  <c r="HI49" i="1" s="1"/>
  <c r="GQ48" i="1"/>
  <c r="GQ47" i="1"/>
  <c r="GQ46" i="1"/>
  <c r="GQ45" i="1"/>
  <c r="GQ44" i="1"/>
  <c r="GQ43" i="1"/>
  <c r="HI43" i="1" s="1"/>
  <c r="GQ42" i="1"/>
  <c r="GQ41" i="1"/>
  <c r="GQ40" i="1"/>
  <c r="GQ39" i="1"/>
  <c r="GQ38" i="1"/>
  <c r="GQ37" i="1"/>
  <c r="GQ36" i="1"/>
  <c r="GQ35" i="1"/>
  <c r="GQ34" i="1"/>
  <c r="GQ33" i="1"/>
  <c r="GQ32" i="1"/>
  <c r="GQ31" i="1"/>
  <c r="GQ30" i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<sst xmlns="http://schemas.openxmlformats.org/spreadsheetml/2006/main" count="125" uniqueCount="107">
  <si>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</si>
  <si>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</si>
  <si>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</si>
  <si>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</si>
  <si>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</si>
  <si>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</si>
  <si>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</si>
  <si>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</si>
  <si>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</si>
  <si>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</si>
  <si>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</si>
  <si>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</si>
  <si>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</si>
  <si>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</si>
  <si>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</si>
  <si>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</si>
  <si>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</si>
  <si>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</si>
  <si>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</si>
  <si>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</si>
  <si>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</si>
  <si>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</si>
  <si>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</si>
  <si>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</si>
  <si>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</si>
  <si>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</si>
  <si>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</si>
  <si>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</si>
  <si>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</si>
  <si>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</si>
  <si>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</si>
  <si>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</si>
  <si>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</si>
  <si>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</si>
  <si>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</si>
  <si>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</si>
  <si>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</si>
  <si>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</si>
  <si>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</si>
  <si>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</si>
  <si>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</si>
  <si>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</si>
  <si>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</si>
  <si>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</si>
  <si>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</si>
  <si>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</si>
  <si>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</si>
  <si>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</si>
  <si>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</si>
  <si>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</si>
  <si>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</si>
  <si>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</si>
  <si>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</si>
  <si>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</si>
  <si>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</si>
  <si>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</si>
  <si>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</si>
  <si>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</si>
  <si>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</si>
  <si>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</si>
  <si>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</si>
  <si>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</si>
  <si>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</si>
  <si>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</si>
  <si>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</si>
  <si>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</si>
  <si>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</si>
  <si>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</si>
  <si>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</si>
  <si>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</si>
  <si>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</si>
  <si>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</si>
  <si>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</si>
  <si>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</si>
  <si>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</si>
  <si>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</si>
  <si>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</si>
  <si>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</si>
  <si>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</si>
  <si>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</si>
  <si>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</si>
  <si>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</si>
  <si>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</si>
  <si>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</si>
  <si>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</si>
  <si>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</si>
  <si>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</si>
  <si>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</si>
  <si>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</si>
  <si>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</si>
  <si>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</si>
  <si>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</si>
  <si>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</si>
  <si>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</si>
  <si>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25</t>
  </si>
  <si>
    <t>2025г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</si>
  <si>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</si>
  <si>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</si>
  <si>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</si>
  <si>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</si>
  <si>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</si>
  <si>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</si>
  <si>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Яблоко</t>
  </si>
  <si>
    <t>Салат морковный</t>
  </si>
  <si>
    <t>Карамизова</t>
  </si>
  <si>
    <t>декабря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</si>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</sst>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X16" zoomScale="90" zoomScaleNormal="90" workbookViewId="0">
      <selection activeCell="DW34" sqref="DW34:EB34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6" width="0.85546875" style="1" customWidth="1"/>
    <col min="47" max="47" width="3.28515625" style="1" customWidth="1"/>
    <col min="48" max="53" width="0.85546875" style="1" customWidth="1"/>
    <col min="54" max="54" width="4.4257812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7109375" style="1" customWidth="1"/>
    <col min="103" max="107" width="0.85546875" style="1" customWidth="1"/>
    <col min="108" max="108" width="2.140625" style="1" customWidth="1"/>
    <col min="109" max="113" width="0.85546875" style="1" customWidth="1"/>
    <col min="114" max="114" width="3.85546875" style="1" customWidth="1"/>
    <col min="115" max="119" width="0.85546875" style="1" customWidth="1"/>
    <col min="120" max="120" width="1.7109375" style="1" customWidth="1"/>
    <col min="121" max="125" width="0.85546875" style="1" customWidth="1"/>
    <col min="126" max="126" width="2.140625" style="1" customWidth="1"/>
    <col min="127" max="138" width="0.85546875" style="1" customWidth="1"/>
    <col min="139" max="139" width="1.7109375" style="1" customWidth="1"/>
    <col min="140" max="143" width="0.85546875" style="1" customWidth="1"/>
    <col min="144" max="144" width="2.7109375" style="1" customWidth="1"/>
    <col min="145" max="149" width="0.85546875" style="1" customWidth="1"/>
    <col min="150" max="150" width="2.28515625" style="1" customWidth="1"/>
    <col min="151" max="155" width="0.85546875" style="1" customWidth="1"/>
    <col min="156" max="156" width="2.7109375" style="1" customWidth="1"/>
    <col min="157" max="161" width="0.85546875" style="1" customWidth="1"/>
    <col min="162" max="162" width="3.28515625" style="1" customWidth="1"/>
    <col min="163" max="167" width="0.85546875" style="1" customWidth="1"/>
    <col min="168" max="168" width="2.5703125" style="1" customWidth="1"/>
    <col min="169" max="170" width="0.85546875" style="1" customWidth="1"/>
    <col min="171" max="171" width="6.28515625" style="1" customWidth="1"/>
    <col min="172" max="172" width="0.28515625" style="1" customWidth="1"/>
    <col min="173" max="174" width="0.85546875" style="1" hidden="1" customWidth="1"/>
    <col min="175" max="177" width="0.85546875" style="1" customWidth="1"/>
    <col min="178" max="178" width="0.140625" style="1" customWidth="1"/>
    <col min="179" max="180" width="0.85546875" style="1" hidden="1" customWidth="1"/>
    <col min="181" max="183" width="0.85546875" style="1" customWidth="1"/>
    <col min="184" max="186" width="0.85546875" style="1" hidden="1" customWidth="1"/>
    <col min="187" max="189" width="0.85546875" style="1" customWidth="1"/>
    <col min="190" max="190" width="0.140625" style="1" customWidth="1"/>
    <col min="191" max="192" width="0.85546875" style="1" hidden="1" customWidth="1"/>
    <col min="193" max="194" width="0.85546875" style="1" customWidth="1"/>
    <col min="195" max="195" width="1.7109375" style="1" customWidth="1"/>
    <col min="196" max="196" width="0.7109375" style="1" customWidth="1"/>
    <col min="197" max="198" width="0.85546875" style="1" hidden="1" customWidth="1"/>
    <col min="199" max="203" width="0.85546875" style="1" customWidth="1"/>
    <col min="204" max="204" width="4" style="1" customWidth="1"/>
    <col min="205" max="205" width="0.85546875" style="1" hidden="1" customWidth="1"/>
    <col min="206" max="209" width="0.85546875" style="1" customWidth="1"/>
    <col min="210" max="210" width="5" style="1" customWidth="1"/>
    <col min="211" max="211" width="2.28515625" style="1" customWidth="1"/>
    <col min="212" max="215" width="0.85546875" style="1" customWidth="1"/>
    <col min="216" max="216" width="1.5703125" style="1" customWidth="1"/>
    <col min="217" max="219" width="0.85546875" style="1" customWidth="1"/>
    <col min="220" max="220" width="5" style="1" customWidth="1"/>
    <col min="221" max="221" width="0.85546875" style="1" hidden="1" customWidth="1"/>
    <col min="222" max="222" width="0.140625" style="1" customWidth="1"/>
    <col min="223" max="230" width="0.85546875" style="1" customWidth="1"/>
    <col min="231" max="231" width="0.140625" style="1" customWidth="1"/>
    <col min="232" max="234" width="0.85546875" style="1" hidden="1" customWidth="1"/>
    <col min="235" max="235" width="8.42578125" style="1" customWidth="1"/>
    <col min="236" max="236" width="0.85546875" style="1" customWidth="1"/>
    <col min="237" max="237" width="0.140625" style="1" customWidth="1"/>
    <col min="238" max="245" width="0.85546875" style="1" hidden="1" customWidth="1"/>
    <col min="246" max="246" width="7.28515625" style="1" customWidth="1"/>
    <col min="247" max="247" width="0.85546875" style="1" customWidth="1"/>
    <col min="248" max="16384" width="0.85546875" style="1"/>
  </cols>
  <sheetData>
    <row r="1" spans="1:245" ht="3" customHeight="1" x14ac:dyDescent="0.2">
      <c r="A1" s="2"/>
    </row>
    <row r="2" spans="1:245" s="3" customFormat="1" ht="13.5" customHeight="1" x14ac:dyDescent="0.2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5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1.25" x14ac:dyDescent="0.2">
      <c r="A5" s="57" t="s">
        <v>8</v>
      </c>
      <c r="B5" s="57"/>
      <c r="C5" s="58" t="s">
        <v>94</v>
      </c>
      <c r="D5" s="59"/>
      <c r="E5" s="59"/>
      <c r="F5" s="60"/>
      <c r="G5" s="24" t="s">
        <v>8</v>
      </c>
      <c r="H5" s="24"/>
      <c r="I5" s="24"/>
      <c r="J5" s="58" t="s">
        <v>105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94</v>
      </c>
      <c r="AH5" s="62"/>
      <c r="AI5" s="63"/>
      <c r="AK5" s="24" t="s">
        <v>9</v>
      </c>
      <c r="AL5" s="24"/>
    </row>
    <row r="6" spans="1:245" s="2" customFormat="1" ht="11.25" x14ac:dyDescent="0.2"/>
    <row r="7" spans="1:245" s="2" customFormat="1" ht="12" customHeight="1" thickBot="1" x14ac:dyDescent="0.25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1.25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1.25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FI9" s="2">
        <v>18</v>
      </c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1.25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104" t="s">
        <v>94</v>
      </c>
      <c r="FH10" s="104"/>
      <c r="FI10" s="104"/>
      <c r="FJ10" s="104"/>
      <c r="FK10" s="24" t="s">
        <v>8</v>
      </c>
      <c r="FL10" s="24"/>
      <c r="FM10" s="24"/>
      <c r="FN10" s="58" t="s">
        <v>105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95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1.25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2" thickBot="1" x14ac:dyDescent="0.25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6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30"/>
      <c r="X13" s="129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30"/>
      <c r="AQ13" s="131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3"/>
      <c r="BI13" s="131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3"/>
      <c r="CA13" s="131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3"/>
      <c r="CS13" s="136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7"/>
      <c r="DK13" s="134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5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63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48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50"/>
      <c r="BI14" s="48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50"/>
      <c r="CA14" s="48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50"/>
      <c r="CS14" s="125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126"/>
      <c r="DK14" s="127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128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thickBot="1" x14ac:dyDescent="0.25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48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50"/>
      <c r="BI15" s="48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  <c r="CA15" s="48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50"/>
      <c r="CS15" s="125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126"/>
      <c r="DK15" s="127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128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thickBot="1" x14ac:dyDescent="0.25">
      <c r="A16" s="166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38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0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67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8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50"/>
      <c r="CS16" s="125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126"/>
      <c r="DK16" s="127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128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thickBot="1" x14ac:dyDescent="0.25">
      <c r="BR17" s="11"/>
      <c r="BW17" s="11" t="s">
        <v>30</v>
      </c>
      <c r="CA17" s="170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104.5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69"/>
    </row>
    <row r="18" spans="1:246" s="2" customFormat="1" ht="11.25" x14ac:dyDescent="0.2"/>
    <row r="19" spans="1:246" s="2" customFormat="1" ht="11.25" x14ac:dyDescent="0.2">
      <c r="A19" s="190" t="s">
        <v>31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50"/>
      <c r="AD19" s="84" t="s">
        <v>32</v>
      </c>
      <c r="AE19" s="73"/>
      <c r="AF19" s="73"/>
      <c r="AG19" s="73"/>
      <c r="AH19" s="73"/>
      <c r="AI19" s="73"/>
      <c r="AJ19" s="74"/>
      <c r="AK19" s="48" t="s">
        <v>33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50"/>
      <c r="HO19" s="209" t="s">
        <v>34</v>
      </c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1"/>
    </row>
    <row r="20" spans="1:246" s="2" customFormat="1" ht="11.25" x14ac:dyDescent="0.2">
      <c r="A20" s="191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1" t="s">
        <v>36</v>
      </c>
      <c r="Y20" s="142"/>
      <c r="Z20" s="142"/>
      <c r="AA20" s="142"/>
      <c r="AB20" s="142"/>
      <c r="AC20" s="143"/>
      <c r="AD20" s="79"/>
      <c r="AE20" s="80"/>
      <c r="AF20" s="80"/>
      <c r="AG20" s="80"/>
      <c r="AH20" s="80"/>
      <c r="AI20" s="80"/>
      <c r="AJ20" s="81"/>
      <c r="AK20" s="141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1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1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3"/>
      <c r="FM20" s="141" t="s">
        <v>40</v>
      </c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3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12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1.25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44"/>
      <c r="Y21" s="145"/>
      <c r="Z21" s="145"/>
      <c r="AA21" s="145"/>
      <c r="AB21" s="145"/>
      <c r="AC21" s="146"/>
      <c r="AD21" s="79"/>
      <c r="AE21" s="80"/>
      <c r="AF21" s="80"/>
      <c r="AG21" s="80"/>
      <c r="AH21" s="80"/>
      <c r="AI21" s="80"/>
      <c r="AJ21" s="81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9"/>
      <c r="FM21" s="147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9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25" t="s">
        <v>42</v>
      </c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126"/>
    </row>
    <row r="22" spans="1:246" s="2" customFormat="1" ht="11.25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44"/>
      <c r="Y22" s="145"/>
      <c r="Z22" s="145"/>
      <c r="AA22" s="145"/>
      <c r="AB22" s="145"/>
      <c r="AC22" s="146"/>
      <c r="AD22" s="79"/>
      <c r="AE22" s="80"/>
      <c r="AF22" s="80"/>
      <c r="AG22" s="80"/>
      <c r="AH22" s="80"/>
      <c r="AI22" s="80"/>
      <c r="AJ22" s="81"/>
      <c r="AK22" s="150" t="s">
        <v>43</v>
      </c>
      <c r="AL22" s="151"/>
      <c r="AM22" s="151"/>
      <c r="AN22" s="151"/>
      <c r="AO22" s="151"/>
      <c r="AP22" s="152"/>
      <c r="AQ22" s="150" t="s">
        <v>44</v>
      </c>
      <c r="AR22" s="151"/>
      <c r="AS22" s="151"/>
      <c r="AT22" s="151"/>
      <c r="AU22" s="151"/>
      <c r="AV22" s="152"/>
      <c r="AW22" s="150" t="s">
        <v>45</v>
      </c>
      <c r="AX22" s="151"/>
      <c r="AY22" s="151"/>
      <c r="AZ22" s="151"/>
      <c r="BA22" s="151"/>
      <c r="BB22" s="152"/>
      <c r="BC22" s="150" t="s">
        <v>102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96</v>
      </c>
      <c r="CH22" s="151"/>
      <c r="CI22" s="151"/>
      <c r="CJ22" s="151"/>
      <c r="CK22" s="151"/>
      <c r="CL22" s="152"/>
      <c r="CM22" s="150" t="s">
        <v>46</v>
      </c>
      <c r="CN22" s="151"/>
      <c r="CO22" s="151"/>
      <c r="CP22" s="151"/>
      <c r="CQ22" s="151"/>
      <c r="CR22" s="152"/>
      <c r="CS22" s="150" t="s">
        <v>47</v>
      </c>
      <c r="CT22" s="151"/>
      <c r="CU22" s="151"/>
      <c r="CV22" s="151"/>
      <c r="CW22" s="151"/>
      <c r="CX22" s="152"/>
      <c r="CY22" s="150" t="s">
        <v>48</v>
      </c>
      <c r="CZ22" s="151"/>
      <c r="DA22" s="151"/>
      <c r="DB22" s="151"/>
      <c r="DC22" s="151"/>
      <c r="DD22" s="152"/>
      <c r="DE22" s="150" t="s">
        <v>49</v>
      </c>
      <c r="DF22" s="151"/>
      <c r="DG22" s="151"/>
      <c r="DH22" s="151"/>
      <c r="DI22" s="151"/>
      <c r="DJ22" s="152"/>
      <c r="DK22" s="150" t="s">
        <v>50</v>
      </c>
      <c r="DL22" s="151"/>
      <c r="DM22" s="151"/>
      <c r="DN22" s="151"/>
      <c r="DO22" s="151"/>
      <c r="DP22" s="152"/>
      <c r="DQ22" s="150" t="s">
        <v>103</v>
      </c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106</v>
      </c>
      <c r="EJ22" s="151"/>
      <c r="EK22" s="151"/>
      <c r="EL22" s="151"/>
      <c r="EM22" s="151"/>
      <c r="EN22" s="152"/>
      <c r="EO22" s="150" t="s">
        <v>51</v>
      </c>
      <c r="EP22" s="151"/>
      <c r="EQ22" s="151"/>
      <c r="ER22" s="151"/>
      <c r="ES22" s="151"/>
      <c r="ET22" s="152"/>
      <c r="EU22" s="150" t="s">
        <v>52</v>
      </c>
      <c r="EV22" s="151"/>
      <c r="EW22" s="151"/>
      <c r="EX22" s="151"/>
      <c r="EY22" s="151"/>
      <c r="EZ22" s="152"/>
      <c r="FA22" s="150" t="s">
        <v>53</v>
      </c>
      <c r="FB22" s="151"/>
      <c r="FC22" s="151"/>
      <c r="FD22" s="151"/>
      <c r="FE22" s="151"/>
      <c r="FF22" s="152"/>
      <c r="FG22" s="171" t="s">
        <v>50</v>
      </c>
      <c r="FH22" s="151"/>
      <c r="FI22" s="151"/>
      <c r="FJ22" s="151"/>
      <c r="FK22" s="151"/>
      <c r="FL22" s="172"/>
      <c r="FM22" s="150" t="s">
        <v>97</v>
      </c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50"/>
      <c r="GL22" s="151"/>
      <c r="GM22" s="151"/>
      <c r="GN22" s="151"/>
      <c r="GO22" s="151"/>
      <c r="GP22" s="152"/>
      <c r="GQ22" s="84" t="s">
        <v>54</v>
      </c>
      <c r="GR22" s="73"/>
      <c r="GS22" s="73"/>
      <c r="GT22" s="73"/>
      <c r="GU22" s="73"/>
      <c r="GV22" s="74"/>
      <c r="GW22" s="193" t="s">
        <v>55</v>
      </c>
      <c r="GX22" s="194"/>
      <c r="GY22" s="194"/>
      <c r="GZ22" s="194"/>
      <c r="HA22" s="194"/>
      <c r="HB22" s="195"/>
      <c r="HC22" s="181" t="s">
        <v>56</v>
      </c>
      <c r="HD22" s="182"/>
      <c r="HE22" s="182"/>
      <c r="HF22" s="182"/>
      <c r="HG22" s="182"/>
      <c r="HH22" s="183"/>
      <c r="HI22" s="181" t="s">
        <v>57</v>
      </c>
      <c r="HJ22" s="182"/>
      <c r="HK22" s="182"/>
      <c r="HL22" s="182"/>
      <c r="HM22" s="182"/>
      <c r="HN22" s="183"/>
      <c r="HO22" s="48" t="s">
        <v>58</v>
      </c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50"/>
      <c r="IA22" s="125" t="s">
        <v>59</v>
      </c>
      <c r="IB22" s="49"/>
      <c r="IC22" s="49"/>
      <c r="ID22" s="49"/>
      <c r="IE22" s="49"/>
      <c r="IF22" s="49"/>
      <c r="IG22" s="49"/>
      <c r="IH22" s="49"/>
      <c r="II22" s="49"/>
      <c r="IJ22" s="49"/>
      <c r="IK22" s="126"/>
    </row>
    <row r="23" spans="1:246" s="2" customFormat="1" ht="11.25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44"/>
      <c r="Y23" s="145"/>
      <c r="Z23" s="145"/>
      <c r="AA23" s="145"/>
      <c r="AB23" s="145"/>
      <c r="AC23" s="146"/>
      <c r="AD23" s="79"/>
      <c r="AE23" s="80"/>
      <c r="AF23" s="80"/>
      <c r="AG23" s="80"/>
      <c r="AH23" s="80"/>
      <c r="AI23" s="80"/>
      <c r="AJ23" s="81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73"/>
      <c r="FH23" s="174"/>
      <c r="FI23" s="174"/>
      <c r="FJ23" s="174"/>
      <c r="FK23" s="174"/>
      <c r="FL23" s="17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53"/>
      <c r="GL23" s="154"/>
      <c r="GM23" s="154"/>
      <c r="GN23" s="154"/>
      <c r="GO23" s="154"/>
      <c r="GP23" s="155"/>
      <c r="GQ23" s="79"/>
      <c r="GR23" s="80"/>
      <c r="GS23" s="80"/>
      <c r="GT23" s="80"/>
      <c r="GU23" s="80"/>
      <c r="GV23" s="81"/>
      <c r="GW23" s="196"/>
      <c r="GX23" s="197"/>
      <c r="GY23" s="197"/>
      <c r="GZ23" s="197"/>
      <c r="HA23" s="197"/>
      <c r="HB23" s="198"/>
      <c r="HC23" s="184"/>
      <c r="HD23" s="185"/>
      <c r="HE23" s="185"/>
      <c r="HF23" s="185"/>
      <c r="HG23" s="185"/>
      <c r="HH23" s="186"/>
      <c r="HI23" s="184"/>
      <c r="HJ23" s="185"/>
      <c r="HK23" s="185"/>
      <c r="HL23" s="185"/>
      <c r="HM23" s="185"/>
      <c r="HN23" s="186"/>
      <c r="HO23" s="216" t="s">
        <v>60</v>
      </c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7"/>
      <c r="IA23" s="213" t="s">
        <v>61</v>
      </c>
      <c r="IB23" s="214"/>
      <c r="IC23" s="214"/>
      <c r="ID23" s="214"/>
      <c r="IE23" s="214"/>
      <c r="IF23" s="214"/>
      <c r="IG23" s="214"/>
      <c r="IH23" s="214"/>
      <c r="II23" s="214"/>
      <c r="IJ23" s="214"/>
      <c r="IK23" s="215"/>
    </row>
    <row r="24" spans="1:246" s="2" customFormat="1" ht="38.25" customHeight="1" x14ac:dyDescent="0.2">
      <c r="A24" s="192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85"/>
      <c r="AE24" s="76"/>
      <c r="AF24" s="76"/>
      <c r="AG24" s="76"/>
      <c r="AH24" s="76"/>
      <c r="AI24" s="76"/>
      <c r="AJ24" s="77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76"/>
      <c r="FH24" s="157"/>
      <c r="FI24" s="157"/>
      <c r="FJ24" s="157"/>
      <c r="FK24" s="157"/>
      <c r="FL24" s="177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56"/>
      <c r="GL24" s="157"/>
      <c r="GM24" s="157"/>
      <c r="GN24" s="157"/>
      <c r="GO24" s="157"/>
      <c r="GP24" s="158"/>
      <c r="GQ24" s="85"/>
      <c r="GR24" s="76"/>
      <c r="GS24" s="76"/>
      <c r="GT24" s="76"/>
      <c r="GU24" s="76"/>
      <c r="GV24" s="77"/>
      <c r="GW24" s="199"/>
      <c r="GX24" s="200"/>
      <c r="GY24" s="200"/>
      <c r="GZ24" s="200"/>
      <c r="HA24" s="200"/>
      <c r="HB24" s="201"/>
      <c r="HC24" s="187"/>
      <c r="HD24" s="188"/>
      <c r="HE24" s="188"/>
      <c r="HF24" s="188"/>
      <c r="HG24" s="188"/>
      <c r="HH24" s="189"/>
      <c r="HI24" s="187"/>
      <c r="HJ24" s="188"/>
      <c r="HK24" s="188"/>
      <c r="HL24" s="188"/>
      <c r="HM24" s="188"/>
      <c r="HN24" s="189"/>
      <c r="HO24" s="218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9"/>
      <c r="IA24" s="212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1.25" x14ac:dyDescent="0.25">
      <c r="A25" s="223">
        <v>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122">
        <v>2</v>
      </c>
      <c r="Y25" s="123"/>
      <c r="Z25" s="123"/>
      <c r="AA25" s="123"/>
      <c r="AB25" s="123"/>
      <c r="AC25" s="124"/>
      <c r="AD25" s="122">
        <v>3</v>
      </c>
      <c r="AE25" s="123"/>
      <c r="AF25" s="123"/>
      <c r="AG25" s="123"/>
      <c r="AH25" s="123"/>
      <c r="AI25" s="123"/>
      <c r="AJ25" s="124"/>
      <c r="AK25" s="122">
        <v>4</v>
      </c>
      <c r="AL25" s="123"/>
      <c r="AM25" s="123"/>
      <c r="AN25" s="123"/>
      <c r="AO25" s="123"/>
      <c r="AP25" s="124"/>
      <c r="AQ25" s="122">
        <v>5</v>
      </c>
      <c r="AR25" s="123"/>
      <c r="AS25" s="123"/>
      <c r="AT25" s="123"/>
      <c r="AU25" s="123"/>
      <c r="AV25" s="124"/>
      <c r="AW25" s="122">
        <v>6</v>
      </c>
      <c r="AX25" s="123"/>
      <c r="AY25" s="123"/>
      <c r="AZ25" s="123"/>
      <c r="BA25" s="123"/>
      <c r="BB25" s="124"/>
      <c r="BC25" s="122">
        <v>7</v>
      </c>
      <c r="BD25" s="123"/>
      <c r="BE25" s="123"/>
      <c r="BF25" s="123"/>
      <c r="BG25" s="123"/>
      <c r="BH25" s="124"/>
      <c r="BI25" s="122">
        <v>8</v>
      </c>
      <c r="BJ25" s="123"/>
      <c r="BK25" s="123"/>
      <c r="BL25" s="123"/>
      <c r="BM25" s="123"/>
      <c r="BN25" s="124"/>
      <c r="BO25" s="122">
        <v>9</v>
      </c>
      <c r="BP25" s="123"/>
      <c r="BQ25" s="123"/>
      <c r="BR25" s="123"/>
      <c r="BS25" s="123"/>
      <c r="BT25" s="124"/>
      <c r="BU25" s="122">
        <v>10</v>
      </c>
      <c r="BV25" s="123"/>
      <c r="BW25" s="123"/>
      <c r="BX25" s="123"/>
      <c r="BY25" s="123"/>
      <c r="BZ25" s="124"/>
      <c r="CA25" s="122">
        <v>11</v>
      </c>
      <c r="CB25" s="123"/>
      <c r="CC25" s="123"/>
      <c r="CD25" s="123"/>
      <c r="CE25" s="123"/>
      <c r="CF25" s="124"/>
      <c r="CG25" s="122">
        <v>12</v>
      </c>
      <c r="CH25" s="123"/>
      <c r="CI25" s="123"/>
      <c r="CJ25" s="123"/>
      <c r="CK25" s="123"/>
      <c r="CL25" s="124"/>
      <c r="CM25" s="122">
        <v>13</v>
      </c>
      <c r="CN25" s="123"/>
      <c r="CO25" s="123"/>
      <c r="CP25" s="123"/>
      <c r="CQ25" s="123"/>
      <c r="CR25" s="124"/>
      <c r="CS25" s="122">
        <v>14</v>
      </c>
      <c r="CT25" s="123"/>
      <c r="CU25" s="123"/>
      <c r="CV25" s="123"/>
      <c r="CW25" s="123"/>
      <c r="CX25" s="124"/>
      <c r="CY25" s="122">
        <v>15</v>
      </c>
      <c r="CZ25" s="123"/>
      <c r="DA25" s="123"/>
      <c r="DB25" s="123"/>
      <c r="DC25" s="123"/>
      <c r="DD25" s="124"/>
      <c r="DE25" s="122">
        <v>16</v>
      </c>
      <c r="DF25" s="123"/>
      <c r="DG25" s="123"/>
      <c r="DH25" s="123"/>
      <c r="DI25" s="123"/>
      <c r="DJ25" s="124"/>
      <c r="DK25" s="122">
        <v>17</v>
      </c>
      <c r="DL25" s="123"/>
      <c r="DM25" s="123"/>
      <c r="DN25" s="123"/>
      <c r="DO25" s="123"/>
      <c r="DP25" s="124"/>
      <c r="DQ25" s="122">
        <v>18</v>
      </c>
      <c r="DR25" s="123"/>
      <c r="DS25" s="123"/>
      <c r="DT25" s="123"/>
      <c r="DU25" s="123"/>
      <c r="DV25" s="124"/>
      <c r="DW25" s="122">
        <v>19</v>
      </c>
      <c r="DX25" s="123"/>
      <c r="DY25" s="123"/>
      <c r="DZ25" s="123"/>
      <c r="EA25" s="123"/>
      <c r="EB25" s="124"/>
      <c r="EC25" s="122">
        <v>20</v>
      </c>
      <c r="ED25" s="123"/>
      <c r="EE25" s="123"/>
      <c r="EF25" s="123"/>
      <c r="EG25" s="123"/>
      <c r="EH25" s="124"/>
      <c r="EI25" s="122">
        <v>21</v>
      </c>
      <c r="EJ25" s="123"/>
      <c r="EK25" s="123"/>
      <c r="EL25" s="123"/>
      <c r="EM25" s="123"/>
      <c r="EN25" s="124"/>
      <c r="EO25" s="122">
        <v>22</v>
      </c>
      <c r="EP25" s="123"/>
      <c r="EQ25" s="123"/>
      <c r="ER25" s="123"/>
      <c r="ES25" s="123"/>
      <c r="ET25" s="124"/>
      <c r="EU25" s="122">
        <v>22</v>
      </c>
      <c r="EV25" s="123"/>
      <c r="EW25" s="123"/>
      <c r="EX25" s="123"/>
      <c r="EY25" s="123"/>
      <c r="EZ25" s="124"/>
      <c r="FA25" s="122">
        <v>23</v>
      </c>
      <c r="FB25" s="123"/>
      <c r="FC25" s="123"/>
      <c r="FD25" s="123"/>
      <c r="FE25" s="123"/>
      <c r="FF25" s="124"/>
      <c r="FG25" s="233">
        <v>24</v>
      </c>
      <c r="FH25" s="234"/>
      <c r="FI25" s="234"/>
      <c r="FJ25" s="234"/>
      <c r="FK25" s="234"/>
      <c r="FL25" s="124"/>
      <c r="FM25" s="122">
        <v>25</v>
      </c>
      <c r="FN25" s="123"/>
      <c r="FO25" s="123"/>
      <c r="FP25" s="123"/>
      <c r="FQ25" s="123"/>
      <c r="FR25" s="124"/>
      <c r="FS25" s="122">
        <v>26</v>
      </c>
      <c r="FT25" s="123"/>
      <c r="FU25" s="123"/>
      <c r="FV25" s="123"/>
      <c r="FW25" s="123"/>
      <c r="FX25" s="124"/>
      <c r="FY25" s="122">
        <v>27</v>
      </c>
      <c r="FZ25" s="123"/>
      <c r="GA25" s="123"/>
      <c r="GB25" s="123"/>
      <c r="GC25" s="123"/>
      <c r="GD25" s="124"/>
      <c r="GE25" s="122">
        <v>28</v>
      </c>
      <c r="GF25" s="123"/>
      <c r="GG25" s="123"/>
      <c r="GH25" s="123"/>
      <c r="GI25" s="123"/>
      <c r="GJ25" s="124"/>
      <c r="GK25" s="122">
        <v>29</v>
      </c>
      <c r="GL25" s="123"/>
      <c r="GM25" s="123"/>
      <c r="GN25" s="123"/>
      <c r="GO25" s="123"/>
      <c r="GP25" s="124"/>
      <c r="GQ25" s="122">
        <v>30</v>
      </c>
      <c r="GR25" s="123"/>
      <c r="GS25" s="123"/>
      <c r="GT25" s="123"/>
      <c r="GU25" s="123"/>
      <c r="GV25" s="124"/>
      <c r="GW25" s="220">
        <v>31</v>
      </c>
      <c r="GX25" s="221"/>
      <c r="GY25" s="221"/>
      <c r="GZ25" s="221"/>
      <c r="HA25" s="221"/>
      <c r="HB25" s="222"/>
      <c r="HC25" s="159">
        <v>32</v>
      </c>
      <c r="HD25" s="160"/>
      <c r="HE25" s="160"/>
      <c r="HF25" s="160"/>
      <c r="HG25" s="160"/>
      <c r="HH25" s="161"/>
      <c r="HI25" s="159">
        <v>33</v>
      </c>
      <c r="HJ25" s="160"/>
      <c r="HK25" s="160"/>
      <c r="HL25" s="160"/>
      <c r="HM25" s="160"/>
      <c r="HN25" s="161"/>
      <c r="HO25" s="122">
        <v>34</v>
      </c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4"/>
      <c r="IA25" s="233">
        <v>35</v>
      </c>
      <c r="IB25" s="123"/>
      <c r="IC25" s="123"/>
      <c r="ID25" s="123"/>
      <c r="IE25" s="123"/>
      <c r="IF25" s="123"/>
      <c r="IG25" s="123"/>
      <c r="IH25" s="123"/>
      <c r="II25" s="123"/>
      <c r="IJ25" s="123"/>
      <c r="IK25" s="234"/>
    </row>
    <row r="26" spans="1:246" s="2" customFormat="1" ht="16.5" customHeight="1" x14ac:dyDescent="0.2">
      <c r="A26" s="227" t="s">
        <v>62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67"/>
      <c r="Y26" s="164"/>
      <c r="Z26" s="164"/>
      <c r="AA26" s="164"/>
      <c r="AB26" s="164"/>
      <c r="AC26" s="165"/>
      <c r="AD26" s="48"/>
      <c r="AE26" s="49"/>
      <c r="AF26" s="49"/>
      <c r="AG26" s="49"/>
      <c r="AH26" s="49"/>
      <c r="AI26" s="49"/>
      <c r="AJ26" s="50"/>
      <c r="AK26" s="48">
        <f t="shared" ref="AK26:BC26" si="0">$BI$16</f>
        <v>67</v>
      </c>
      <c r="AL26" s="49"/>
      <c r="AM26" s="49"/>
      <c r="AN26" s="49"/>
      <c r="AO26" s="49"/>
      <c r="AP26" s="50"/>
      <c r="AQ26" s="48">
        <f t="shared" si="0"/>
        <v>67</v>
      </c>
      <c r="AR26" s="49"/>
      <c r="AS26" s="49"/>
      <c r="AT26" s="49"/>
      <c r="AU26" s="49"/>
      <c r="AV26" s="50"/>
      <c r="AW26" s="48">
        <f t="shared" si="0"/>
        <v>67</v>
      </c>
      <c r="AX26" s="49"/>
      <c r="AY26" s="49"/>
      <c r="AZ26" s="49"/>
      <c r="BA26" s="49"/>
      <c r="BB26" s="50"/>
      <c r="BC26" s="48">
        <f t="shared" si="0"/>
        <v>67</v>
      </c>
      <c r="BD26" s="49"/>
      <c r="BE26" s="49"/>
      <c r="BF26" s="49"/>
      <c r="BG26" s="49"/>
      <c r="BH26" s="50"/>
      <c r="BI26" s="125"/>
      <c r="BJ26" s="126"/>
      <c r="BK26" s="126"/>
      <c r="BL26" s="126"/>
      <c r="BM26" s="126"/>
      <c r="BN26" s="50"/>
      <c r="BO26" s="125"/>
      <c r="BP26" s="126"/>
      <c r="BQ26" s="126"/>
      <c r="BR26" s="126"/>
      <c r="BS26" s="126"/>
      <c r="BT26" s="50"/>
      <c r="BU26" s="125"/>
      <c r="BV26" s="126"/>
      <c r="BW26" s="126"/>
      <c r="BX26" s="126"/>
      <c r="BY26" s="126"/>
      <c r="BZ26" s="50"/>
      <c r="CA26" s="125"/>
      <c r="CB26" s="126"/>
      <c r="CC26" s="126"/>
      <c r="CD26" s="126"/>
      <c r="CE26" s="126"/>
      <c r="CF26" s="50"/>
      <c r="CG26" s="48">
        <f t="shared" ref="CG26:DK26" si="1">$BI$16</f>
        <v>67</v>
      </c>
      <c r="CH26" s="49"/>
      <c r="CI26" s="49"/>
      <c r="CJ26" s="49"/>
      <c r="CK26" s="49"/>
      <c r="CL26" s="50"/>
      <c r="CM26" s="48">
        <f t="shared" si="1"/>
        <v>67</v>
      </c>
      <c r="CN26" s="49"/>
      <c r="CO26" s="49"/>
      <c r="CP26" s="49"/>
      <c r="CQ26" s="49"/>
      <c r="CR26" s="50"/>
      <c r="CS26" s="48">
        <f t="shared" si="1"/>
        <v>67</v>
      </c>
      <c r="CT26" s="49"/>
      <c r="CU26" s="49"/>
      <c r="CV26" s="49"/>
      <c r="CW26" s="49"/>
      <c r="CX26" s="50"/>
      <c r="CY26" s="48">
        <f t="shared" si="1"/>
        <v>67</v>
      </c>
      <c r="CZ26" s="49"/>
      <c r="DA26" s="49"/>
      <c r="DB26" s="49"/>
      <c r="DC26" s="49"/>
      <c r="DD26" s="50"/>
      <c r="DE26" s="48">
        <f t="shared" si="1"/>
        <v>67</v>
      </c>
      <c r="DF26" s="49"/>
      <c r="DG26" s="49"/>
      <c r="DH26" s="49"/>
      <c r="DI26" s="49"/>
      <c r="DJ26" s="50"/>
      <c r="DK26" s="48">
        <f t="shared" si="1"/>
        <v>67</v>
      </c>
      <c r="DL26" s="49"/>
      <c r="DM26" s="49"/>
      <c r="DN26" s="49"/>
      <c r="DO26" s="49"/>
      <c r="DP26" s="50"/>
      <c r="DQ26" s="125">
        <v>67</v>
      </c>
      <c r="DR26" s="126"/>
      <c r="DS26" s="126"/>
      <c r="DT26" s="126"/>
      <c r="DU26" s="126"/>
      <c r="DV26" s="50"/>
      <c r="DW26" s="125"/>
      <c r="DX26" s="126"/>
      <c r="DY26" s="126"/>
      <c r="DZ26" s="126"/>
      <c r="EA26" s="126"/>
      <c r="EB26" s="50"/>
      <c r="EC26" s="125"/>
      <c r="ED26" s="126"/>
      <c r="EE26" s="126"/>
      <c r="EF26" s="126"/>
      <c r="EG26" s="126"/>
      <c r="EH26" s="50"/>
      <c r="EI26" s="48">
        <f t="shared" ref="EI26:FG26" si="2">$BI$16</f>
        <v>67</v>
      </c>
      <c r="EJ26" s="49"/>
      <c r="EK26" s="49"/>
      <c r="EL26" s="49"/>
      <c r="EM26" s="49"/>
      <c r="EN26" s="50"/>
      <c r="EO26" s="48">
        <f t="shared" si="2"/>
        <v>67</v>
      </c>
      <c r="EP26" s="49"/>
      <c r="EQ26" s="49"/>
      <c r="ER26" s="49"/>
      <c r="ES26" s="49"/>
      <c r="ET26" s="50"/>
      <c r="EU26" s="48">
        <f t="shared" si="2"/>
        <v>67</v>
      </c>
      <c r="EV26" s="49"/>
      <c r="EW26" s="49"/>
      <c r="EX26" s="49"/>
      <c r="EY26" s="49"/>
      <c r="EZ26" s="50"/>
      <c r="FA26" s="48">
        <f t="shared" si="2"/>
        <v>67</v>
      </c>
      <c r="FB26" s="49"/>
      <c r="FC26" s="49"/>
      <c r="FD26" s="49"/>
      <c r="FE26" s="49"/>
      <c r="FF26" s="50"/>
      <c r="FG26" s="125">
        <f t="shared" si="2"/>
        <v>67</v>
      </c>
      <c r="FH26" s="126"/>
      <c r="FI26" s="126"/>
      <c r="FJ26" s="126"/>
      <c r="FK26" s="126"/>
      <c r="FL26" s="50"/>
      <c r="FM26" s="48">
        <v>67</v>
      </c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241"/>
      <c r="GX26" s="242"/>
      <c r="GY26" s="242"/>
      <c r="GZ26" s="242"/>
      <c r="HA26" s="242"/>
      <c r="HB26" s="243"/>
      <c r="HC26" s="238"/>
      <c r="HD26" s="239"/>
      <c r="HE26" s="239"/>
      <c r="HF26" s="239"/>
      <c r="HG26" s="239"/>
      <c r="HH26" s="240"/>
      <c r="HI26" s="238"/>
      <c r="HJ26" s="239"/>
      <c r="HK26" s="239"/>
      <c r="HL26" s="239"/>
      <c r="HM26" s="239"/>
      <c r="HN26" s="240"/>
      <c r="HO26" s="235"/>
      <c r="HP26" s="236"/>
      <c r="HQ26" s="236"/>
      <c r="HR26" s="236"/>
      <c r="HS26" s="236"/>
      <c r="HT26" s="237"/>
      <c r="HU26" s="48"/>
      <c r="HV26" s="49"/>
      <c r="HW26" s="49"/>
      <c r="HX26" s="49"/>
      <c r="HY26" s="49"/>
      <c r="HZ26" s="50"/>
      <c r="IA26" s="125"/>
      <c r="IB26" s="49"/>
      <c r="IC26" s="49"/>
      <c r="ID26" s="49"/>
      <c r="IE26" s="49"/>
      <c r="IF26" s="49"/>
      <c r="IG26" s="49"/>
      <c r="IH26" s="49"/>
      <c r="II26" s="49"/>
      <c r="IJ26" s="49"/>
      <c r="IK26" s="126"/>
    </row>
    <row r="27" spans="1:246" s="12" customFormat="1" ht="15" customHeight="1" thickBot="1" x14ac:dyDescent="0.3">
      <c r="A27" s="202" t="s">
        <v>63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4"/>
      <c r="X27" s="230"/>
      <c r="Y27" s="231"/>
      <c r="Z27" s="231"/>
      <c r="AA27" s="231"/>
      <c r="AB27" s="231"/>
      <c r="AC27" s="232"/>
      <c r="AD27" s="205"/>
      <c r="AE27" s="206"/>
      <c r="AF27" s="206"/>
      <c r="AG27" s="206"/>
      <c r="AH27" s="206"/>
      <c r="AI27" s="206"/>
      <c r="AJ27" s="207"/>
      <c r="AK27" s="205">
        <v>200</v>
      </c>
      <c r="AL27" s="206"/>
      <c r="AM27" s="206"/>
      <c r="AN27" s="206"/>
      <c r="AO27" s="206"/>
      <c r="AP27" s="207"/>
      <c r="AQ27" s="208" t="s">
        <v>64</v>
      </c>
      <c r="AR27" s="206"/>
      <c r="AS27" s="206"/>
      <c r="AT27" s="206"/>
      <c r="AU27" s="206"/>
      <c r="AV27" s="207"/>
      <c r="AW27" s="208">
        <v>200</v>
      </c>
      <c r="AX27" s="206"/>
      <c r="AY27" s="206"/>
      <c r="AZ27" s="206"/>
      <c r="BA27" s="206"/>
      <c r="BB27" s="207"/>
      <c r="BC27" s="208">
        <v>100</v>
      </c>
      <c r="BD27" s="206"/>
      <c r="BE27" s="206"/>
      <c r="BF27" s="206"/>
      <c r="BG27" s="206"/>
      <c r="BH27" s="207"/>
      <c r="BI27" s="208"/>
      <c r="BJ27" s="206"/>
      <c r="BK27" s="206"/>
      <c r="BL27" s="206"/>
      <c r="BM27" s="206"/>
      <c r="BN27" s="207"/>
      <c r="BO27" s="208"/>
      <c r="BP27" s="206"/>
      <c r="BQ27" s="206"/>
      <c r="BR27" s="206"/>
      <c r="BS27" s="206"/>
      <c r="BT27" s="207"/>
      <c r="BU27" s="208"/>
      <c r="BV27" s="206"/>
      <c r="BW27" s="206"/>
      <c r="BX27" s="206"/>
      <c r="BY27" s="206"/>
      <c r="BZ27" s="207"/>
      <c r="CA27" s="208"/>
      <c r="CB27" s="206"/>
      <c r="CC27" s="206"/>
      <c r="CD27" s="206"/>
      <c r="CE27" s="206"/>
      <c r="CF27" s="207"/>
      <c r="CG27" s="208">
        <v>200</v>
      </c>
      <c r="CH27" s="206"/>
      <c r="CI27" s="206"/>
      <c r="CJ27" s="206"/>
      <c r="CK27" s="206"/>
      <c r="CL27" s="207"/>
      <c r="CM27" s="208">
        <v>70</v>
      </c>
      <c r="CN27" s="206"/>
      <c r="CO27" s="206"/>
      <c r="CP27" s="206"/>
      <c r="CQ27" s="206"/>
      <c r="CR27" s="207"/>
      <c r="CS27" s="208">
        <v>130</v>
      </c>
      <c r="CT27" s="206"/>
      <c r="CU27" s="206"/>
      <c r="CV27" s="206"/>
      <c r="CW27" s="206"/>
      <c r="CX27" s="207"/>
      <c r="CY27" s="208">
        <v>50</v>
      </c>
      <c r="CZ27" s="206"/>
      <c r="DA27" s="206"/>
      <c r="DB27" s="206"/>
      <c r="DC27" s="206"/>
      <c r="DD27" s="207"/>
      <c r="DE27" s="208">
        <v>200</v>
      </c>
      <c r="DF27" s="206"/>
      <c r="DG27" s="206"/>
      <c r="DH27" s="206"/>
      <c r="DI27" s="206"/>
      <c r="DJ27" s="207"/>
      <c r="DK27" s="208">
        <v>50</v>
      </c>
      <c r="DL27" s="206"/>
      <c r="DM27" s="206"/>
      <c r="DN27" s="206"/>
      <c r="DO27" s="206"/>
      <c r="DP27" s="207"/>
      <c r="DQ27" s="208">
        <v>50</v>
      </c>
      <c r="DR27" s="206"/>
      <c r="DS27" s="206"/>
      <c r="DT27" s="206"/>
      <c r="DU27" s="206"/>
      <c r="DV27" s="207"/>
      <c r="DW27" s="208"/>
      <c r="DX27" s="206"/>
      <c r="DY27" s="206"/>
      <c r="DZ27" s="206"/>
      <c r="EA27" s="206"/>
      <c r="EB27" s="207"/>
      <c r="EC27" s="208"/>
      <c r="ED27" s="206"/>
      <c r="EE27" s="206"/>
      <c r="EF27" s="206"/>
      <c r="EG27" s="206"/>
      <c r="EH27" s="207"/>
      <c r="EI27" s="208">
        <v>100</v>
      </c>
      <c r="EJ27" s="206"/>
      <c r="EK27" s="206"/>
      <c r="EL27" s="206"/>
      <c r="EM27" s="206"/>
      <c r="EN27" s="207"/>
      <c r="EO27" s="208">
        <v>5</v>
      </c>
      <c r="EP27" s="206"/>
      <c r="EQ27" s="206"/>
      <c r="ER27" s="206"/>
      <c r="ES27" s="206"/>
      <c r="ET27" s="207"/>
      <c r="EU27" s="208">
        <v>5</v>
      </c>
      <c r="EV27" s="206"/>
      <c r="EW27" s="206"/>
      <c r="EX27" s="206"/>
      <c r="EY27" s="206"/>
      <c r="EZ27" s="207"/>
      <c r="FA27" s="208">
        <v>200</v>
      </c>
      <c r="FB27" s="206"/>
      <c r="FC27" s="206"/>
      <c r="FD27" s="206"/>
      <c r="FE27" s="206"/>
      <c r="FF27" s="207"/>
      <c r="FG27" s="208">
        <v>40</v>
      </c>
      <c r="FH27" s="206"/>
      <c r="FI27" s="206"/>
      <c r="FJ27" s="206"/>
      <c r="FK27" s="206"/>
      <c r="FL27" s="207"/>
      <c r="FM27" s="205">
        <v>50</v>
      </c>
      <c r="FN27" s="206"/>
      <c r="FO27" s="206"/>
      <c r="FP27" s="206"/>
      <c r="FQ27" s="206"/>
      <c r="FR27" s="207"/>
      <c r="FS27" s="205"/>
      <c r="FT27" s="206"/>
      <c r="FU27" s="206"/>
      <c r="FV27" s="206"/>
      <c r="FW27" s="206"/>
      <c r="FX27" s="207"/>
      <c r="FY27" s="205"/>
      <c r="FZ27" s="206"/>
      <c r="GA27" s="206"/>
      <c r="GB27" s="206"/>
      <c r="GC27" s="206"/>
      <c r="GD27" s="207"/>
      <c r="GE27" s="205"/>
      <c r="GF27" s="206"/>
      <c r="GG27" s="206"/>
      <c r="GH27" s="206"/>
      <c r="GI27" s="206"/>
      <c r="GJ27" s="207"/>
      <c r="GK27" s="205"/>
      <c r="GL27" s="206"/>
      <c r="GM27" s="206"/>
      <c r="GN27" s="206"/>
      <c r="GO27" s="206"/>
      <c r="GP27" s="207"/>
      <c r="GQ27" s="205"/>
      <c r="GR27" s="206"/>
      <c r="GS27" s="206"/>
      <c r="GT27" s="206"/>
      <c r="GU27" s="206"/>
      <c r="GV27" s="207"/>
      <c r="GW27" s="255"/>
      <c r="GX27" s="256"/>
      <c r="GY27" s="256"/>
      <c r="GZ27" s="256"/>
      <c r="HA27" s="256"/>
      <c r="HB27" s="257"/>
      <c r="HC27" s="178"/>
      <c r="HD27" s="179"/>
      <c r="HE27" s="179"/>
      <c r="HF27" s="179"/>
      <c r="HG27" s="179"/>
      <c r="HH27" s="180"/>
      <c r="HI27" s="250"/>
      <c r="HJ27" s="251"/>
      <c r="HK27" s="251"/>
      <c r="HL27" s="251"/>
      <c r="HM27" s="251"/>
      <c r="HN27" s="252"/>
      <c r="HO27" s="244"/>
      <c r="HP27" s="245"/>
      <c r="HQ27" s="245"/>
      <c r="HR27" s="245"/>
      <c r="HS27" s="245"/>
      <c r="HT27" s="246"/>
      <c r="HU27" s="247"/>
      <c r="HV27" s="248"/>
      <c r="HW27" s="248"/>
      <c r="HX27" s="248"/>
      <c r="HY27" s="248"/>
      <c r="HZ27" s="249"/>
      <c r="IA27" s="253"/>
      <c r="IB27" s="248"/>
      <c r="IC27" s="248"/>
      <c r="ID27" s="248"/>
      <c r="IE27" s="248"/>
      <c r="IF27" s="248"/>
      <c r="IG27" s="248"/>
      <c r="IH27" s="248"/>
      <c r="II27" s="248"/>
      <c r="IJ27" s="248"/>
      <c r="IK27" s="254"/>
    </row>
    <row r="28" spans="1:246" s="2" customFormat="1" ht="16.5" customHeight="1" thickTop="1" x14ac:dyDescent="0.25">
      <c r="A28" s="28" t="s">
        <v>65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51"/>
      <c r="Y28" s="52"/>
      <c r="Z28" s="52"/>
      <c r="AA28" s="52"/>
      <c r="AB28" s="52"/>
      <c r="AC28" s="53"/>
      <c r="AD28" s="25"/>
      <c r="AE28" s="26"/>
      <c r="AF28" s="26"/>
      <c r="AG28" s="26"/>
      <c r="AH28" s="26"/>
      <c r="AI28" s="26"/>
      <c r="AJ28" s="27"/>
      <c r="AK28" s="25">
        <v>1E-3</v>
      </c>
      <c r="AL28" s="26"/>
      <c r="AM28" s="26"/>
      <c r="AN28" s="26"/>
      <c r="AO28" s="26"/>
      <c r="AP28" s="27"/>
      <c r="AQ28" s="224"/>
      <c r="AR28" s="225"/>
      <c r="AS28" s="225"/>
      <c r="AT28" s="225"/>
      <c r="AU28" s="225"/>
      <c r="AV28" s="226"/>
      <c r="AW28" s="224"/>
      <c r="AX28" s="225"/>
      <c r="AY28" s="225"/>
      <c r="AZ28" s="225"/>
      <c r="BA28" s="225"/>
      <c r="BB28" s="226"/>
      <c r="BC28" s="224"/>
      <c r="BD28" s="225"/>
      <c r="BE28" s="225"/>
      <c r="BF28" s="225"/>
      <c r="BG28" s="225"/>
      <c r="BH28" s="226"/>
      <c r="BI28" s="224"/>
      <c r="BJ28" s="225"/>
      <c r="BK28" s="225"/>
      <c r="BL28" s="225"/>
      <c r="BM28" s="225"/>
      <c r="BN28" s="226"/>
      <c r="BO28" s="224"/>
      <c r="BP28" s="225"/>
      <c r="BQ28" s="225"/>
      <c r="BR28" s="225"/>
      <c r="BS28" s="225"/>
      <c r="BT28" s="226"/>
      <c r="BU28" s="224"/>
      <c r="BV28" s="225"/>
      <c r="BW28" s="225"/>
      <c r="BX28" s="225"/>
      <c r="BY28" s="225"/>
      <c r="BZ28" s="226"/>
      <c r="CA28" s="224"/>
      <c r="CB28" s="225"/>
      <c r="CC28" s="225"/>
      <c r="CD28" s="225"/>
      <c r="CE28" s="225"/>
      <c r="CF28" s="226"/>
      <c r="CG28" s="224"/>
      <c r="CH28" s="225"/>
      <c r="CI28" s="225"/>
      <c r="CJ28" s="225"/>
      <c r="CK28" s="225"/>
      <c r="CL28" s="226"/>
      <c r="CM28" s="224"/>
      <c r="CN28" s="225"/>
      <c r="CO28" s="225"/>
      <c r="CP28" s="225"/>
      <c r="CQ28" s="225"/>
      <c r="CR28" s="226"/>
      <c r="CS28" s="224"/>
      <c r="CT28" s="225"/>
      <c r="CU28" s="225"/>
      <c r="CV28" s="225"/>
      <c r="CW28" s="225"/>
      <c r="CX28" s="226"/>
      <c r="CY28" s="224">
        <v>1E-3</v>
      </c>
      <c r="CZ28" s="225"/>
      <c r="DA28" s="225"/>
      <c r="DB28" s="225"/>
      <c r="DC28" s="225"/>
      <c r="DD28" s="226"/>
      <c r="DE28" s="224"/>
      <c r="DF28" s="225"/>
      <c r="DG28" s="225"/>
      <c r="DH28" s="225"/>
      <c r="DI28" s="225"/>
      <c r="DJ28" s="226"/>
      <c r="DK28" s="224"/>
      <c r="DL28" s="225"/>
      <c r="DM28" s="225"/>
      <c r="DN28" s="225"/>
      <c r="DO28" s="225"/>
      <c r="DP28" s="226"/>
      <c r="DQ28" s="224"/>
      <c r="DR28" s="225"/>
      <c r="DS28" s="225"/>
      <c r="DT28" s="225"/>
      <c r="DU28" s="225"/>
      <c r="DV28" s="226"/>
      <c r="DW28" s="224"/>
      <c r="DX28" s="225"/>
      <c r="DY28" s="225"/>
      <c r="DZ28" s="225"/>
      <c r="EA28" s="225"/>
      <c r="EB28" s="226"/>
      <c r="EC28" s="224"/>
      <c r="ED28" s="225"/>
      <c r="EE28" s="225"/>
      <c r="EF28" s="225"/>
      <c r="EG28" s="225"/>
      <c r="EH28" s="226"/>
      <c r="EI28" s="224"/>
      <c r="EJ28" s="225"/>
      <c r="EK28" s="225"/>
      <c r="EL28" s="225"/>
      <c r="EM28" s="225"/>
      <c r="EN28" s="226"/>
      <c r="EO28" s="224"/>
      <c r="EP28" s="225"/>
      <c r="EQ28" s="225"/>
      <c r="ER28" s="225"/>
      <c r="ES28" s="225"/>
      <c r="ET28" s="226"/>
      <c r="EU28" s="224"/>
      <c r="EV28" s="225"/>
      <c r="EW28" s="225"/>
      <c r="EX28" s="225"/>
      <c r="EY28" s="225"/>
      <c r="EZ28" s="226"/>
      <c r="FA28" s="224"/>
      <c r="FB28" s="225"/>
      <c r="FC28" s="225"/>
      <c r="FD28" s="225"/>
      <c r="FE28" s="225"/>
      <c r="FF28" s="226"/>
      <c r="FG28" s="224"/>
      <c r="FH28" s="225"/>
      <c r="FI28" s="225"/>
      <c r="FJ28" s="225"/>
      <c r="FK28" s="225"/>
      <c r="FL28" s="226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6">
        <f t="shared" ref="GQ28:GQ53" si="3">AK28+AQ28+AW28+BC28+BI28+BO28+BU28+CA28+CG28+CM28+CS28+CY28+DE28+DK28+DQ28+DW28+EC28+EI28+EO28+FA28+FG28+FM28+FS28+FY28+GE28+GK28</f>
        <v>2E-3</v>
      </c>
      <c r="GR28" s="37"/>
      <c r="GS28" s="37"/>
      <c r="GT28" s="37"/>
      <c r="GU28" s="37"/>
      <c r="GV28" s="38"/>
      <c r="GW28" s="54">
        <v>570</v>
      </c>
      <c r="GX28" s="55"/>
      <c r="GY28" s="55"/>
      <c r="GZ28" s="55"/>
      <c r="HA28" s="55"/>
      <c r="HB28" s="56"/>
      <c r="HC28" s="45">
        <f t="shared" ref="HC28:HC53" si="4">GQ28*GW28</f>
        <v>1.1400000000000001</v>
      </c>
      <c r="HD28" s="46"/>
      <c r="HE28" s="46"/>
      <c r="HF28" s="46"/>
      <c r="HG28" s="46"/>
      <c r="HH28" s="47"/>
      <c r="HI28" s="31">
        <f t="shared" ref="HI28" si="5">GQ28*HO28</f>
        <v>0.13400000000000001</v>
      </c>
      <c r="HJ28" s="32"/>
      <c r="HK28" s="32"/>
      <c r="HL28" s="32"/>
      <c r="HM28" s="32"/>
      <c r="HN28" s="33"/>
      <c r="HO28" s="42">
        <f t="shared" ref="HO28:HO53" si="6">$FG$26</f>
        <v>67</v>
      </c>
      <c r="HP28" s="43"/>
      <c r="HQ28" s="43"/>
      <c r="HR28" s="43"/>
      <c r="HS28" s="43"/>
      <c r="HT28" s="44"/>
      <c r="HU28" s="48"/>
      <c r="HV28" s="49"/>
      <c r="HW28" s="49"/>
      <c r="HX28" s="49"/>
      <c r="HY28" s="49"/>
      <c r="HZ28" s="50"/>
      <c r="IA28" s="119">
        <f t="shared" ref="IA28:IA53" si="7">GW28*HI28</f>
        <v>76.38000000000001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3" si="8">SUM(IA28)</f>
        <v>76.38000000000001</v>
      </c>
    </row>
    <row r="29" spans="1:246" s="2" customFormat="1" ht="16.5" customHeight="1" x14ac:dyDescent="0.25">
      <c r="A29" s="28" t="s">
        <v>66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51"/>
      <c r="Y29" s="52"/>
      <c r="Z29" s="52"/>
      <c r="AA29" s="52"/>
      <c r="AB29" s="52"/>
      <c r="AC29" s="53"/>
      <c r="AD29" s="25"/>
      <c r="AE29" s="26"/>
      <c r="AF29" s="26"/>
      <c r="AG29" s="26"/>
      <c r="AH29" s="26"/>
      <c r="AI29" s="26"/>
      <c r="AJ29" s="27"/>
      <c r="AK29" s="25">
        <v>0.1</v>
      </c>
      <c r="AL29" s="26"/>
      <c r="AM29" s="26"/>
      <c r="AN29" s="26"/>
      <c r="AO29" s="26"/>
      <c r="AP29" s="27"/>
      <c r="AQ29" s="34"/>
      <c r="AR29" s="35"/>
      <c r="AS29" s="35"/>
      <c r="AT29" s="35"/>
      <c r="AU29" s="35"/>
      <c r="AV29" s="27"/>
      <c r="AW29" s="34"/>
      <c r="AX29" s="35"/>
      <c r="AY29" s="35"/>
      <c r="AZ29" s="35"/>
      <c r="BA29" s="35"/>
      <c r="BB29" s="27"/>
      <c r="BC29" s="34"/>
      <c r="BD29" s="35"/>
      <c r="BE29" s="35"/>
      <c r="BF29" s="35"/>
      <c r="BG29" s="35"/>
      <c r="BH29" s="27"/>
      <c r="BI29" s="34"/>
      <c r="BJ29" s="35"/>
      <c r="BK29" s="35"/>
      <c r="BL29" s="35"/>
      <c r="BM29" s="35"/>
      <c r="BN29" s="27"/>
      <c r="BO29" s="34"/>
      <c r="BP29" s="35"/>
      <c r="BQ29" s="35"/>
      <c r="BR29" s="35"/>
      <c r="BS29" s="35"/>
      <c r="BT29" s="27"/>
      <c r="BU29" s="34"/>
      <c r="BV29" s="35"/>
      <c r="BW29" s="35"/>
      <c r="BX29" s="35"/>
      <c r="BY29" s="35"/>
      <c r="BZ29" s="27"/>
      <c r="CA29" s="34"/>
      <c r="CB29" s="35"/>
      <c r="CC29" s="35"/>
      <c r="CD29" s="35"/>
      <c r="CE29" s="35"/>
      <c r="CF29" s="27"/>
      <c r="CG29" s="34"/>
      <c r="CH29" s="35"/>
      <c r="CI29" s="35"/>
      <c r="CJ29" s="35"/>
      <c r="CK29" s="35"/>
      <c r="CL29" s="27"/>
      <c r="CM29" s="34"/>
      <c r="CN29" s="35"/>
      <c r="CO29" s="35"/>
      <c r="CP29" s="35"/>
      <c r="CQ29" s="35"/>
      <c r="CR29" s="27"/>
      <c r="CS29" s="34">
        <v>0.02</v>
      </c>
      <c r="CT29" s="35"/>
      <c r="CU29" s="35"/>
      <c r="CV29" s="35"/>
      <c r="CW29" s="35"/>
      <c r="CX29" s="27"/>
      <c r="CY29" s="34"/>
      <c r="CZ29" s="35"/>
      <c r="DA29" s="35"/>
      <c r="DB29" s="35"/>
      <c r="DC29" s="35"/>
      <c r="DD29" s="27"/>
      <c r="DE29" s="34"/>
      <c r="DF29" s="35"/>
      <c r="DG29" s="35"/>
      <c r="DH29" s="35"/>
      <c r="DI29" s="35"/>
      <c r="DJ29" s="27"/>
      <c r="DK29" s="34"/>
      <c r="DL29" s="35"/>
      <c r="DM29" s="35"/>
      <c r="DN29" s="35"/>
      <c r="DO29" s="35"/>
      <c r="DP29" s="27"/>
      <c r="DQ29" s="34"/>
      <c r="DR29" s="35"/>
      <c r="DS29" s="35"/>
      <c r="DT29" s="35"/>
      <c r="DU29" s="35"/>
      <c r="DV29" s="27"/>
      <c r="DW29" s="34"/>
      <c r="DX29" s="35"/>
      <c r="DY29" s="35"/>
      <c r="DZ29" s="35"/>
      <c r="EA29" s="35"/>
      <c r="EB29" s="27"/>
      <c r="EC29" s="34"/>
      <c r="ED29" s="35"/>
      <c r="EE29" s="35"/>
      <c r="EF29" s="35"/>
      <c r="EG29" s="35"/>
      <c r="EH29" s="27"/>
      <c r="EI29" s="34">
        <v>0.02</v>
      </c>
      <c r="EJ29" s="35"/>
      <c r="EK29" s="35"/>
      <c r="EL29" s="35"/>
      <c r="EM29" s="35"/>
      <c r="EN29" s="27"/>
      <c r="EO29" s="34"/>
      <c r="EP29" s="35"/>
      <c r="EQ29" s="35"/>
      <c r="ER29" s="35"/>
      <c r="ES29" s="35"/>
      <c r="ET29" s="27"/>
      <c r="EU29" s="34"/>
      <c r="EV29" s="35"/>
      <c r="EW29" s="35"/>
      <c r="EX29" s="35"/>
      <c r="EY29" s="35"/>
      <c r="EZ29" s="27"/>
      <c r="FA29" s="34"/>
      <c r="FB29" s="35"/>
      <c r="FC29" s="35"/>
      <c r="FD29" s="35"/>
      <c r="FE29" s="35"/>
      <c r="FF29" s="27"/>
      <c r="FG29" s="34"/>
      <c r="FH29" s="35"/>
      <c r="FI29" s="35"/>
      <c r="FJ29" s="35"/>
      <c r="FK29" s="35"/>
      <c r="FL29" s="27"/>
      <c r="FM29" s="34">
        <v>8.0000000000000002E-3</v>
      </c>
      <c r="FN29" s="35"/>
      <c r="FO29" s="35"/>
      <c r="FP29" s="35"/>
      <c r="FQ29" s="35"/>
      <c r="FR29" s="27"/>
      <c r="FS29" s="34"/>
      <c r="FT29" s="35"/>
      <c r="FU29" s="35"/>
      <c r="FV29" s="35"/>
      <c r="FW29" s="35"/>
      <c r="FX29" s="27"/>
      <c r="FY29" s="34"/>
      <c r="FZ29" s="35"/>
      <c r="GA29" s="35"/>
      <c r="GB29" s="35"/>
      <c r="GC29" s="35"/>
      <c r="GD29" s="27"/>
      <c r="GE29" s="34"/>
      <c r="GF29" s="35"/>
      <c r="GG29" s="35"/>
      <c r="GH29" s="35"/>
      <c r="GI29" s="35"/>
      <c r="GJ29" s="27"/>
      <c r="GK29" s="34"/>
      <c r="GL29" s="35"/>
      <c r="GM29" s="35"/>
      <c r="GN29" s="35"/>
      <c r="GO29" s="35"/>
      <c r="GP29" s="27"/>
      <c r="GQ29" s="34">
        <f t="shared" si="3"/>
        <v>0.14800000000000002</v>
      </c>
      <c r="GR29" s="35"/>
      <c r="GS29" s="35"/>
      <c r="GT29" s="35"/>
      <c r="GU29" s="35"/>
      <c r="GV29" s="27"/>
      <c r="GW29" s="54">
        <v>94</v>
      </c>
      <c r="GX29" s="55"/>
      <c r="GY29" s="55"/>
      <c r="GZ29" s="55"/>
      <c r="HA29" s="55"/>
      <c r="HB29" s="56"/>
      <c r="HC29" s="45">
        <f t="shared" si="4"/>
        <v>13.912000000000003</v>
      </c>
      <c r="HD29" s="46"/>
      <c r="HE29" s="46"/>
      <c r="HF29" s="46"/>
      <c r="HG29" s="46"/>
      <c r="HH29" s="47"/>
      <c r="HI29" s="31">
        <f t="shared" ref="HI29:HI53" si="9">GQ29*HO29</f>
        <v>9.9160000000000021</v>
      </c>
      <c r="HJ29" s="32"/>
      <c r="HK29" s="32"/>
      <c r="HL29" s="32"/>
      <c r="HM29" s="32"/>
      <c r="HN29" s="33"/>
      <c r="HO29" s="42">
        <f t="shared" si="6"/>
        <v>67</v>
      </c>
      <c r="HP29" s="43"/>
      <c r="HQ29" s="43"/>
      <c r="HR29" s="43"/>
      <c r="HS29" s="43"/>
      <c r="HT29" s="44"/>
      <c r="HU29" s="48"/>
      <c r="HV29" s="49"/>
      <c r="HW29" s="49"/>
      <c r="HX29" s="49"/>
      <c r="HY29" s="49"/>
      <c r="HZ29" s="50"/>
      <c r="IA29" s="119">
        <f t="shared" si="7"/>
        <v>932.10400000000016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8"/>
        <v>932.10400000000016</v>
      </c>
    </row>
    <row r="30" spans="1:246" s="2" customFormat="1" ht="18" customHeight="1" x14ac:dyDescent="0.25">
      <c r="A30" s="28" t="s">
        <v>67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51"/>
      <c r="Y30" s="52"/>
      <c r="Z30" s="52"/>
      <c r="AA30" s="52"/>
      <c r="AB30" s="52"/>
      <c r="AC30" s="53"/>
      <c r="AD30" s="25"/>
      <c r="AE30" s="26"/>
      <c r="AF30" s="26"/>
      <c r="AG30" s="26"/>
      <c r="AH30" s="26"/>
      <c r="AI30" s="26"/>
      <c r="AJ30" s="27"/>
      <c r="AK30" s="25"/>
      <c r="AL30" s="26"/>
      <c r="AM30" s="26"/>
      <c r="AN30" s="26"/>
      <c r="AO30" s="26"/>
      <c r="AP30" s="27"/>
      <c r="AQ30" s="34"/>
      <c r="AR30" s="35"/>
      <c r="AS30" s="35"/>
      <c r="AT30" s="35"/>
      <c r="AU30" s="35"/>
      <c r="AV30" s="27"/>
      <c r="AW30" s="34"/>
      <c r="AX30" s="35"/>
      <c r="AY30" s="35"/>
      <c r="AZ30" s="35"/>
      <c r="BA30" s="35"/>
      <c r="BB30" s="27"/>
      <c r="BC30" s="34"/>
      <c r="BD30" s="35"/>
      <c r="BE30" s="35"/>
      <c r="BF30" s="35"/>
      <c r="BG30" s="35"/>
      <c r="BH30" s="27"/>
      <c r="BI30" s="34"/>
      <c r="BJ30" s="35"/>
      <c r="BK30" s="35"/>
      <c r="BL30" s="35"/>
      <c r="BM30" s="35"/>
      <c r="BN30" s="27"/>
      <c r="BO30" s="34"/>
      <c r="BP30" s="35"/>
      <c r="BQ30" s="35"/>
      <c r="BR30" s="35"/>
      <c r="BS30" s="35"/>
      <c r="BT30" s="27"/>
      <c r="BU30" s="34"/>
      <c r="BV30" s="35"/>
      <c r="BW30" s="35"/>
      <c r="BX30" s="35"/>
      <c r="BY30" s="35"/>
      <c r="BZ30" s="27"/>
      <c r="CA30" s="34"/>
      <c r="CB30" s="35"/>
      <c r="CC30" s="35"/>
      <c r="CD30" s="35"/>
      <c r="CE30" s="35"/>
      <c r="CF30" s="27"/>
      <c r="CG30" s="34">
        <v>2.3E-3</v>
      </c>
      <c r="CH30" s="35"/>
      <c r="CI30" s="35"/>
      <c r="CJ30" s="35"/>
      <c r="CK30" s="35"/>
      <c r="CL30" s="27"/>
      <c r="CM30" s="34"/>
      <c r="CN30" s="35"/>
      <c r="CO30" s="35"/>
      <c r="CP30" s="35"/>
      <c r="CQ30" s="35"/>
      <c r="CR30" s="27"/>
      <c r="CS30" s="34"/>
      <c r="CT30" s="35"/>
      <c r="CU30" s="35"/>
      <c r="CV30" s="35"/>
      <c r="CW30" s="35"/>
      <c r="CX30" s="27"/>
      <c r="CY30" s="34"/>
      <c r="CZ30" s="35"/>
      <c r="DA30" s="35"/>
      <c r="DB30" s="35"/>
      <c r="DC30" s="35"/>
      <c r="DD30" s="27"/>
      <c r="DE30" s="34"/>
      <c r="DF30" s="35"/>
      <c r="DG30" s="35"/>
      <c r="DH30" s="35"/>
      <c r="DI30" s="35"/>
      <c r="DJ30" s="27"/>
      <c r="DK30" s="34"/>
      <c r="DL30" s="35"/>
      <c r="DM30" s="35"/>
      <c r="DN30" s="35"/>
      <c r="DO30" s="35"/>
      <c r="DP30" s="27"/>
      <c r="DQ30" s="34"/>
      <c r="DR30" s="35"/>
      <c r="DS30" s="35"/>
      <c r="DT30" s="35"/>
      <c r="DU30" s="35"/>
      <c r="DV30" s="27"/>
      <c r="DW30" s="34"/>
      <c r="DX30" s="35"/>
      <c r="DY30" s="35"/>
      <c r="DZ30" s="35"/>
      <c r="EA30" s="35"/>
      <c r="EB30" s="27"/>
      <c r="EC30" s="34"/>
      <c r="ED30" s="35"/>
      <c r="EE30" s="35"/>
      <c r="EF30" s="35"/>
      <c r="EG30" s="35"/>
      <c r="EH30" s="27"/>
      <c r="EI30" s="34">
        <v>3.0000000000000001E-3</v>
      </c>
      <c r="EJ30" s="35"/>
      <c r="EK30" s="35"/>
      <c r="EL30" s="35"/>
      <c r="EM30" s="35"/>
      <c r="EN30" s="27"/>
      <c r="EO30" s="34"/>
      <c r="EP30" s="35"/>
      <c r="EQ30" s="35"/>
      <c r="ER30" s="35"/>
      <c r="ES30" s="35"/>
      <c r="ET30" s="27"/>
      <c r="EU30" s="34"/>
      <c r="EV30" s="35"/>
      <c r="EW30" s="35"/>
      <c r="EX30" s="35"/>
      <c r="EY30" s="35"/>
      <c r="EZ30" s="27"/>
      <c r="FA30" s="34"/>
      <c r="FB30" s="35"/>
      <c r="FC30" s="35"/>
      <c r="FD30" s="35"/>
      <c r="FE30" s="35"/>
      <c r="FF30" s="27"/>
      <c r="FG30" s="34"/>
      <c r="FH30" s="35"/>
      <c r="FI30" s="35"/>
      <c r="FJ30" s="35"/>
      <c r="FK30" s="35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6">
        <f t="shared" si="3"/>
        <v>5.3E-3</v>
      </c>
      <c r="GR30" s="37"/>
      <c r="GS30" s="37"/>
      <c r="GT30" s="37"/>
      <c r="GU30" s="37"/>
      <c r="GV30" s="38"/>
      <c r="GW30" s="54">
        <v>228</v>
      </c>
      <c r="GX30" s="55"/>
      <c r="GY30" s="55"/>
      <c r="GZ30" s="55"/>
      <c r="HA30" s="55"/>
      <c r="HB30" s="56"/>
      <c r="HC30" s="45">
        <f t="shared" si="4"/>
        <v>1.2083999999999999</v>
      </c>
      <c r="HD30" s="46"/>
      <c r="HE30" s="46"/>
      <c r="HF30" s="46"/>
      <c r="HG30" s="46"/>
      <c r="HH30" s="47"/>
      <c r="HI30" s="31">
        <v>0.35599999999999998</v>
      </c>
      <c r="HJ30" s="32"/>
      <c r="HK30" s="32"/>
      <c r="HL30" s="32"/>
      <c r="HM30" s="32"/>
      <c r="HN30" s="33"/>
      <c r="HO30" s="42">
        <f t="shared" si="6"/>
        <v>67</v>
      </c>
      <c r="HP30" s="43"/>
      <c r="HQ30" s="43"/>
      <c r="HR30" s="43"/>
      <c r="HS30" s="43"/>
      <c r="HT30" s="44"/>
      <c r="HU30" s="48"/>
      <c r="HV30" s="49"/>
      <c r="HW30" s="49"/>
      <c r="HX30" s="49"/>
      <c r="HY30" s="49"/>
      <c r="HZ30" s="50"/>
      <c r="IA30" s="119">
        <f t="shared" si="7"/>
        <v>81.167999999999992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8"/>
        <v>81.167999999999992</v>
      </c>
    </row>
    <row r="31" spans="1:246" s="2" customFormat="1" ht="16.5" customHeight="1" x14ac:dyDescent="0.25">
      <c r="A31" s="28" t="s">
        <v>68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51"/>
      <c r="Y31" s="52"/>
      <c r="Z31" s="52"/>
      <c r="AA31" s="52"/>
      <c r="AB31" s="52"/>
      <c r="AC31" s="53"/>
      <c r="AD31" s="25"/>
      <c r="AE31" s="26"/>
      <c r="AF31" s="26"/>
      <c r="AG31" s="26"/>
      <c r="AH31" s="26"/>
      <c r="AI31" s="26"/>
      <c r="AJ31" s="27"/>
      <c r="AK31" s="25"/>
      <c r="AL31" s="26"/>
      <c r="AM31" s="26"/>
      <c r="AN31" s="26"/>
      <c r="AO31" s="26"/>
      <c r="AP31" s="27"/>
      <c r="AQ31" s="34"/>
      <c r="AR31" s="35"/>
      <c r="AS31" s="35"/>
      <c r="AT31" s="35"/>
      <c r="AU31" s="35"/>
      <c r="AV31" s="27"/>
      <c r="AW31" s="34"/>
      <c r="AX31" s="35"/>
      <c r="AY31" s="35"/>
      <c r="AZ31" s="35"/>
      <c r="BA31" s="35"/>
      <c r="BB31" s="27"/>
      <c r="BC31" s="34"/>
      <c r="BD31" s="35"/>
      <c r="BE31" s="35"/>
      <c r="BF31" s="35"/>
      <c r="BG31" s="35"/>
      <c r="BH31" s="27"/>
      <c r="BI31" s="34"/>
      <c r="BJ31" s="35"/>
      <c r="BK31" s="35"/>
      <c r="BL31" s="35"/>
      <c r="BM31" s="35"/>
      <c r="BN31" s="27"/>
      <c r="BO31" s="34"/>
      <c r="BP31" s="35"/>
      <c r="BQ31" s="35"/>
      <c r="BR31" s="35"/>
      <c r="BS31" s="35"/>
      <c r="BT31" s="27"/>
      <c r="BU31" s="34"/>
      <c r="BV31" s="35"/>
      <c r="BW31" s="35"/>
      <c r="BX31" s="35"/>
      <c r="BY31" s="35"/>
      <c r="BZ31" s="27"/>
      <c r="CA31" s="34"/>
      <c r="CB31" s="35"/>
      <c r="CC31" s="35"/>
      <c r="CD31" s="35"/>
      <c r="CE31" s="35"/>
      <c r="CF31" s="27"/>
      <c r="CG31" s="34"/>
      <c r="CH31" s="35"/>
      <c r="CI31" s="35"/>
      <c r="CJ31" s="35"/>
      <c r="CK31" s="35"/>
      <c r="CL31" s="27"/>
      <c r="CM31" s="34"/>
      <c r="CN31" s="35"/>
      <c r="CO31" s="35"/>
      <c r="CP31" s="35"/>
      <c r="CQ31" s="35"/>
      <c r="CR31" s="27"/>
      <c r="CS31" s="34"/>
      <c r="CT31" s="35"/>
      <c r="CU31" s="35"/>
      <c r="CV31" s="35"/>
      <c r="CW31" s="35"/>
      <c r="CX31" s="27"/>
      <c r="CY31" s="34"/>
      <c r="CZ31" s="35"/>
      <c r="DA31" s="35"/>
      <c r="DB31" s="35"/>
      <c r="DC31" s="35"/>
      <c r="DD31" s="27"/>
      <c r="DE31" s="34"/>
      <c r="DF31" s="35"/>
      <c r="DG31" s="35"/>
      <c r="DH31" s="35"/>
      <c r="DI31" s="35"/>
      <c r="DJ31" s="27"/>
      <c r="DK31" s="34"/>
      <c r="DL31" s="35"/>
      <c r="DM31" s="35"/>
      <c r="DN31" s="35"/>
      <c r="DO31" s="35"/>
      <c r="DP31" s="27"/>
      <c r="DQ31" s="34"/>
      <c r="DR31" s="35"/>
      <c r="DS31" s="35"/>
      <c r="DT31" s="35"/>
      <c r="DU31" s="35"/>
      <c r="DV31" s="27"/>
      <c r="DW31" s="34"/>
      <c r="DX31" s="35"/>
      <c r="DY31" s="35"/>
      <c r="DZ31" s="35"/>
      <c r="EA31" s="35"/>
      <c r="EB31" s="27"/>
      <c r="EC31" s="34"/>
      <c r="ED31" s="35"/>
      <c r="EE31" s="35"/>
      <c r="EF31" s="35"/>
      <c r="EG31" s="35"/>
      <c r="EH31" s="27"/>
      <c r="EI31" s="34">
        <v>7.1999999999999995E-2</v>
      </c>
      <c r="EJ31" s="35"/>
      <c r="EK31" s="35"/>
      <c r="EL31" s="35"/>
      <c r="EM31" s="35"/>
      <c r="EN31" s="27"/>
      <c r="EO31" s="34"/>
      <c r="EP31" s="35"/>
      <c r="EQ31" s="35"/>
      <c r="ER31" s="35"/>
      <c r="ES31" s="35"/>
      <c r="ET31" s="27"/>
      <c r="EU31" s="34"/>
      <c r="EV31" s="35"/>
      <c r="EW31" s="35"/>
      <c r="EX31" s="35"/>
      <c r="EY31" s="35"/>
      <c r="EZ31" s="27"/>
      <c r="FA31" s="34"/>
      <c r="FB31" s="35"/>
      <c r="FC31" s="35"/>
      <c r="FD31" s="35"/>
      <c r="FE31" s="35"/>
      <c r="FF31" s="27"/>
      <c r="FG31" s="34"/>
      <c r="FH31" s="35"/>
      <c r="FI31" s="35"/>
      <c r="FJ31" s="35"/>
      <c r="FK31" s="35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6">
        <f t="shared" si="3"/>
        <v>7.1999999999999995E-2</v>
      </c>
      <c r="GR31" s="37"/>
      <c r="GS31" s="37"/>
      <c r="GT31" s="37"/>
      <c r="GU31" s="37"/>
      <c r="GV31" s="38"/>
      <c r="GW31" s="54">
        <v>280</v>
      </c>
      <c r="GX31" s="55"/>
      <c r="GY31" s="55"/>
      <c r="GZ31" s="55"/>
      <c r="HA31" s="55"/>
      <c r="HB31" s="56"/>
      <c r="HC31" s="45">
        <f t="shared" si="4"/>
        <v>20.16</v>
      </c>
      <c r="HD31" s="46"/>
      <c r="HE31" s="46"/>
      <c r="HF31" s="46"/>
      <c r="HG31" s="46"/>
      <c r="HH31" s="47"/>
      <c r="HI31" s="31">
        <v>5</v>
      </c>
      <c r="HJ31" s="32"/>
      <c r="HK31" s="32"/>
      <c r="HL31" s="32"/>
      <c r="HM31" s="32"/>
      <c r="HN31" s="33"/>
      <c r="HO31" s="42">
        <f t="shared" si="6"/>
        <v>67</v>
      </c>
      <c r="HP31" s="43"/>
      <c r="HQ31" s="43"/>
      <c r="HR31" s="43"/>
      <c r="HS31" s="43"/>
      <c r="HT31" s="44"/>
      <c r="HU31" s="48"/>
      <c r="HV31" s="49"/>
      <c r="HW31" s="49"/>
      <c r="HX31" s="49"/>
      <c r="HY31" s="49"/>
      <c r="HZ31" s="50"/>
      <c r="IA31" s="119">
        <f t="shared" si="7"/>
        <v>1400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8"/>
        <v>1400</v>
      </c>
    </row>
    <row r="32" spans="1:246" s="2" customFormat="1" ht="16.5" customHeight="1" x14ac:dyDescent="0.25">
      <c r="A32" s="28" t="s">
        <v>69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51"/>
      <c r="Y32" s="52"/>
      <c r="Z32" s="52"/>
      <c r="AA32" s="52"/>
      <c r="AB32" s="52"/>
      <c r="AC32" s="53"/>
      <c r="AD32" s="25"/>
      <c r="AE32" s="26"/>
      <c r="AF32" s="26"/>
      <c r="AG32" s="26"/>
      <c r="AH32" s="26"/>
      <c r="AI32" s="26"/>
      <c r="AJ32" s="27"/>
      <c r="AK32" s="25"/>
      <c r="AL32" s="26"/>
      <c r="AM32" s="26"/>
      <c r="AN32" s="26"/>
      <c r="AO32" s="26"/>
      <c r="AP32" s="27"/>
      <c r="AQ32" s="25"/>
      <c r="AR32" s="26"/>
      <c r="AS32" s="26"/>
      <c r="AT32" s="26"/>
      <c r="AU32" s="26"/>
      <c r="AV32" s="27"/>
      <c r="AW32" s="25"/>
      <c r="AX32" s="26"/>
      <c r="AY32" s="26"/>
      <c r="AZ32" s="26"/>
      <c r="BA32" s="26"/>
      <c r="BB32" s="27"/>
      <c r="BC32" s="25"/>
      <c r="BD32" s="26"/>
      <c r="BE32" s="26"/>
      <c r="BF32" s="26"/>
      <c r="BG32" s="2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34"/>
      <c r="FH32" s="35"/>
      <c r="FI32" s="35"/>
      <c r="FJ32" s="35"/>
      <c r="FK32" s="35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6">
        <f t="shared" si="3"/>
        <v>5.0000000000000001E-4</v>
      </c>
      <c r="GR32" s="37"/>
      <c r="GS32" s="37"/>
      <c r="GT32" s="37"/>
      <c r="GU32" s="37"/>
      <c r="GV32" s="38"/>
      <c r="GW32" s="54">
        <v>3400</v>
      </c>
      <c r="GX32" s="55"/>
      <c r="GY32" s="55"/>
      <c r="GZ32" s="55"/>
      <c r="HA32" s="55"/>
      <c r="HB32" s="56"/>
      <c r="HC32" s="45">
        <f t="shared" si="4"/>
        <v>1.7</v>
      </c>
      <c r="HD32" s="46"/>
      <c r="HE32" s="46"/>
      <c r="HF32" s="46"/>
      <c r="HG32" s="46"/>
      <c r="HH32" s="47"/>
      <c r="HI32" s="31">
        <f t="shared" si="9"/>
        <v>3.3500000000000002E-2</v>
      </c>
      <c r="HJ32" s="32"/>
      <c r="HK32" s="32"/>
      <c r="HL32" s="32"/>
      <c r="HM32" s="32"/>
      <c r="HN32" s="33"/>
      <c r="HO32" s="42">
        <f t="shared" si="6"/>
        <v>67</v>
      </c>
      <c r="HP32" s="43"/>
      <c r="HQ32" s="43"/>
      <c r="HR32" s="43"/>
      <c r="HS32" s="43"/>
      <c r="HT32" s="44"/>
      <c r="HU32" s="48"/>
      <c r="HV32" s="49"/>
      <c r="HW32" s="49"/>
      <c r="HX32" s="49"/>
      <c r="HY32" s="49"/>
      <c r="HZ32" s="50"/>
      <c r="IA32" s="119">
        <f t="shared" si="7"/>
        <v>113.9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8"/>
        <v>113.9</v>
      </c>
    </row>
    <row r="33" spans="1:246" s="2" customFormat="1" ht="16.5" customHeight="1" x14ac:dyDescent="0.25">
      <c r="A33" s="28" t="s">
        <v>101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51"/>
      <c r="Y33" s="52"/>
      <c r="Z33" s="52"/>
      <c r="AA33" s="52"/>
      <c r="AB33" s="52"/>
      <c r="AC33" s="53"/>
      <c r="AD33" s="25"/>
      <c r="AE33" s="26"/>
      <c r="AF33" s="26"/>
      <c r="AG33" s="26"/>
      <c r="AH33" s="26"/>
      <c r="AI33" s="26"/>
      <c r="AJ33" s="27"/>
      <c r="AK33" s="25"/>
      <c r="AL33" s="26"/>
      <c r="AM33" s="26"/>
      <c r="AN33" s="26"/>
      <c r="AO33" s="26"/>
      <c r="AP33" s="27"/>
      <c r="AQ33" s="25"/>
      <c r="AR33" s="26"/>
      <c r="AS33" s="26"/>
      <c r="AT33" s="26"/>
      <c r="AU33" s="26"/>
      <c r="AV33" s="27"/>
      <c r="AW33" s="25"/>
      <c r="AX33" s="26"/>
      <c r="AY33" s="26"/>
      <c r="AZ33" s="26"/>
      <c r="BA33" s="26"/>
      <c r="BB33" s="27"/>
      <c r="BC33" s="25"/>
      <c r="BD33" s="26"/>
      <c r="BE33" s="26"/>
      <c r="BF33" s="26"/>
      <c r="BG33" s="2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34"/>
      <c r="FH33" s="35"/>
      <c r="FI33" s="35"/>
      <c r="FJ33" s="35"/>
      <c r="FK33" s="35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6">
        <f t="shared" si="3"/>
        <v>0</v>
      </c>
      <c r="GR33" s="37"/>
      <c r="GS33" s="37"/>
      <c r="GT33" s="37"/>
      <c r="GU33" s="37"/>
      <c r="GV33" s="38"/>
      <c r="GW33" s="54">
        <v>68</v>
      </c>
      <c r="GX33" s="55"/>
      <c r="GY33" s="55"/>
      <c r="GZ33" s="55"/>
      <c r="HA33" s="55"/>
      <c r="HB33" s="56"/>
      <c r="HC33" s="45">
        <f t="shared" si="4"/>
        <v>0</v>
      </c>
      <c r="HD33" s="46"/>
      <c r="HE33" s="46"/>
      <c r="HF33" s="46"/>
      <c r="HG33" s="46"/>
      <c r="HH33" s="47"/>
      <c r="HI33" s="31">
        <f t="shared" si="9"/>
        <v>0</v>
      </c>
      <c r="HJ33" s="32"/>
      <c r="HK33" s="32"/>
      <c r="HL33" s="32"/>
      <c r="HM33" s="32"/>
      <c r="HN33" s="33"/>
      <c r="HO33" s="42">
        <f t="shared" si="6"/>
        <v>67</v>
      </c>
      <c r="HP33" s="43"/>
      <c r="HQ33" s="43"/>
      <c r="HR33" s="43"/>
      <c r="HS33" s="43"/>
      <c r="HT33" s="44"/>
      <c r="HU33" s="48"/>
      <c r="HV33" s="49"/>
      <c r="HW33" s="49"/>
      <c r="HX33" s="49"/>
      <c r="HY33" s="49"/>
      <c r="HZ33" s="50"/>
      <c r="IA33" s="119">
        <f t="shared" si="7"/>
        <v>0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8"/>
        <v>0</v>
      </c>
    </row>
    <row r="34" spans="1:246" s="2" customFormat="1" ht="16.5" customHeight="1" x14ac:dyDescent="0.25">
      <c r="A34" s="28" t="s">
        <v>70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51"/>
      <c r="Y34" s="52"/>
      <c r="Z34" s="52"/>
      <c r="AA34" s="52"/>
      <c r="AB34" s="52"/>
      <c r="AC34" s="53"/>
      <c r="AD34" s="25"/>
      <c r="AE34" s="26"/>
      <c r="AF34" s="26"/>
      <c r="AG34" s="26"/>
      <c r="AH34" s="26"/>
      <c r="AI34" s="26"/>
      <c r="AJ34" s="27"/>
      <c r="AK34" s="25"/>
      <c r="AL34" s="26"/>
      <c r="AM34" s="26"/>
      <c r="AN34" s="26"/>
      <c r="AO34" s="26"/>
      <c r="AP34" s="27"/>
      <c r="AQ34" s="25"/>
      <c r="AR34" s="26"/>
      <c r="AS34" s="26"/>
      <c r="AT34" s="26"/>
      <c r="AU34" s="26"/>
      <c r="AV34" s="27"/>
      <c r="AW34" s="25"/>
      <c r="AX34" s="26"/>
      <c r="AY34" s="26"/>
      <c r="AZ34" s="26"/>
      <c r="BA34" s="26"/>
      <c r="BB34" s="27"/>
      <c r="BC34" s="25"/>
      <c r="BD34" s="26"/>
      <c r="BE34" s="26"/>
      <c r="BF34" s="26"/>
      <c r="BG34" s="2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34"/>
      <c r="FH34" s="35"/>
      <c r="FI34" s="35"/>
      <c r="FJ34" s="35"/>
      <c r="FK34" s="35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6">
        <f t="shared" si="3"/>
        <v>0.16599999999999998</v>
      </c>
      <c r="GR34" s="37"/>
      <c r="GS34" s="37"/>
      <c r="GT34" s="37"/>
      <c r="GU34" s="37"/>
      <c r="GV34" s="38"/>
      <c r="GW34" s="54">
        <v>60</v>
      </c>
      <c r="GX34" s="55"/>
      <c r="GY34" s="55"/>
      <c r="GZ34" s="55"/>
      <c r="HA34" s="55"/>
      <c r="HB34" s="56"/>
      <c r="HC34" s="45">
        <f t="shared" si="4"/>
        <v>9.9599999999999991</v>
      </c>
      <c r="HD34" s="46"/>
      <c r="HE34" s="46"/>
      <c r="HF34" s="46"/>
      <c r="HG34" s="46"/>
      <c r="HH34" s="47"/>
      <c r="HI34" s="31">
        <f t="shared" si="9"/>
        <v>11.121999999999998</v>
      </c>
      <c r="HJ34" s="32"/>
      <c r="HK34" s="32"/>
      <c r="HL34" s="32"/>
      <c r="HM34" s="32"/>
      <c r="HN34" s="33"/>
      <c r="HO34" s="42">
        <f t="shared" si="6"/>
        <v>67</v>
      </c>
      <c r="HP34" s="43"/>
      <c r="HQ34" s="43"/>
      <c r="HR34" s="43"/>
      <c r="HS34" s="43"/>
      <c r="HT34" s="44"/>
      <c r="HU34" s="48"/>
      <c r="HV34" s="49"/>
      <c r="HW34" s="49"/>
      <c r="HX34" s="49"/>
      <c r="HY34" s="49"/>
      <c r="HZ34" s="50"/>
      <c r="IA34" s="119">
        <f t="shared" si="7"/>
        <v>667.31999999999994</v>
      </c>
      <c r="IB34" s="120"/>
      <c r="IC34" s="120"/>
      <c r="ID34" s="120"/>
      <c r="IE34" s="120"/>
      <c r="IF34" s="120"/>
      <c r="IG34" s="120"/>
      <c r="IH34" s="120"/>
      <c r="II34" s="120"/>
      <c r="IJ34" s="120"/>
      <c r="IK34" s="121"/>
      <c r="IL34" s="2">
        <f t="shared" si="8"/>
        <v>667.31999999999994</v>
      </c>
    </row>
    <row r="35" spans="1:246" s="2" customFormat="1" ht="16.5" customHeight="1" x14ac:dyDescent="0.25">
      <c r="A35" s="28" t="s">
        <v>71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51"/>
      <c r="Y35" s="52"/>
      <c r="Z35" s="52"/>
      <c r="AA35" s="52"/>
      <c r="AB35" s="52"/>
      <c r="AC35" s="53"/>
      <c r="AD35" s="25"/>
      <c r="AE35" s="26"/>
      <c r="AF35" s="26"/>
      <c r="AG35" s="26"/>
      <c r="AH35" s="26"/>
      <c r="AI35" s="26"/>
      <c r="AJ35" s="27"/>
      <c r="AK35" s="25"/>
      <c r="AL35" s="26"/>
      <c r="AM35" s="26"/>
      <c r="AN35" s="26"/>
      <c r="AO35" s="26"/>
      <c r="AP35" s="27"/>
      <c r="AQ35" s="25"/>
      <c r="AR35" s="26"/>
      <c r="AS35" s="26"/>
      <c r="AT35" s="26"/>
      <c r="AU35" s="26"/>
      <c r="AV35" s="27"/>
      <c r="AW35" s="25"/>
      <c r="AX35" s="26"/>
      <c r="AY35" s="26"/>
      <c r="AZ35" s="26"/>
      <c r="BA35" s="26"/>
      <c r="BB35" s="27"/>
      <c r="BC35" s="25"/>
      <c r="BD35" s="26"/>
      <c r="BE35" s="26"/>
      <c r="BF35" s="26"/>
      <c r="BG35" s="2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4.0000000000000001E-3</v>
      </c>
      <c r="CH35" s="26"/>
      <c r="CI35" s="26"/>
      <c r="CJ35" s="26"/>
      <c r="CK35" s="26"/>
      <c r="CL35" s="27"/>
      <c r="CM35" s="25">
        <v>4.0000000000000001E-3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34"/>
      <c r="FH35" s="35"/>
      <c r="FI35" s="35"/>
      <c r="FJ35" s="35"/>
      <c r="FK35" s="35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6">
        <f t="shared" si="3"/>
        <v>0.01</v>
      </c>
      <c r="GR35" s="37"/>
      <c r="GS35" s="37"/>
      <c r="GT35" s="37"/>
      <c r="GU35" s="37"/>
      <c r="GV35" s="38"/>
      <c r="GW35" s="54">
        <v>48</v>
      </c>
      <c r="GX35" s="55"/>
      <c r="GY35" s="55"/>
      <c r="GZ35" s="55"/>
      <c r="HA35" s="55"/>
      <c r="HB35" s="56"/>
      <c r="HC35" s="45">
        <f t="shared" si="4"/>
        <v>0.48</v>
      </c>
      <c r="HD35" s="46"/>
      <c r="HE35" s="46"/>
      <c r="HF35" s="46"/>
      <c r="HG35" s="46"/>
      <c r="HH35" s="47"/>
      <c r="HI35" s="31">
        <f t="shared" si="9"/>
        <v>0.67</v>
      </c>
      <c r="HJ35" s="32"/>
      <c r="HK35" s="32"/>
      <c r="HL35" s="32"/>
      <c r="HM35" s="32"/>
      <c r="HN35" s="33"/>
      <c r="HO35" s="42">
        <f t="shared" si="6"/>
        <v>67</v>
      </c>
      <c r="HP35" s="43"/>
      <c r="HQ35" s="43"/>
      <c r="HR35" s="43"/>
      <c r="HS35" s="43"/>
      <c r="HT35" s="44"/>
      <c r="HU35" s="48"/>
      <c r="HV35" s="49"/>
      <c r="HW35" s="49"/>
      <c r="HX35" s="49"/>
      <c r="HY35" s="49"/>
      <c r="HZ35" s="50"/>
      <c r="IA35" s="39">
        <f t="shared" si="7"/>
        <v>32.160000000000004</v>
      </c>
      <c r="IB35" s="40"/>
      <c r="IC35" s="40"/>
      <c r="ID35" s="40"/>
      <c r="IE35" s="40"/>
      <c r="IF35" s="40"/>
      <c r="IG35" s="40"/>
      <c r="IH35" s="40"/>
      <c r="II35" s="40"/>
      <c r="IJ35" s="40"/>
      <c r="IK35" s="41"/>
      <c r="IL35" s="2">
        <f t="shared" si="8"/>
        <v>32.160000000000004</v>
      </c>
    </row>
    <row r="36" spans="1:246" s="2" customFormat="1" ht="16.5" customHeight="1" x14ac:dyDescent="0.25">
      <c r="A36" s="28" t="s">
        <v>72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51"/>
      <c r="Y36" s="52"/>
      <c r="Z36" s="52"/>
      <c r="AA36" s="52"/>
      <c r="AB36" s="52"/>
      <c r="AC36" s="53"/>
      <c r="AD36" s="25"/>
      <c r="AE36" s="26"/>
      <c r="AF36" s="26"/>
      <c r="AG36" s="26"/>
      <c r="AH36" s="26"/>
      <c r="AI36" s="26"/>
      <c r="AJ36" s="27"/>
      <c r="AK36" s="25">
        <v>0.02</v>
      </c>
      <c r="AL36" s="26"/>
      <c r="AM36" s="26"/>
      <c r="AN36" s="26"/>
      <c r="AO36" s="26"/>
      <c r="AP36" s="27"/>
      <c r="AQ36" s="25"/>
      <c r="AR36" s="26"/>
      <c r="AS36" s="26"/>
      <c r="AT36" s="26"/>
      <c r="AU36" s="26"/>
      <c r="AV36" s="27"/>
      <c r="AW36" s="25"/>
      <c r="AX36" s="26"/>
      <c r="AY36" s="26"/>
      <c r="AZ36" s="26"/>
      <c r="BA36" s="26"/>
      <c r="BB36" s="27"/>
      <c r="BC36" s="25"/>
      <c r="BD36" s="26"/>
      <c r="BE36" s="26"/>
      <c r="BF36" s="26"/>
      <c r="BG36" s="2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34"/>
      <c r="FH36" s="35"/>
      <c r="FI36" s="35"/>
      <c r="FJ36" s="35"/>
      <c r="FK36" s="35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6">
        <f t="shared" si="3"/>
        <v>2.6000000000000002E-2</v>
      </c>
      <c r="GR36" s="37"/>
      <c r="GS36" s="37"/>
      <c r="GT36" s="37"/>
      <c r="GU36" s="37"/>
      <c r="GV36" s="38"/>
      <c r="GW36" s="54">
        <v>56</v>
      </c>
      <c r="GX36" s="55"/>
      <c r="GY36" s="55"/>
      <c r="GZ36" s="55"/>
      <c r="HA36" s="55"/>
      <c r="HB36" s="56"/>
      <c r="HC36" s="45">
        <f t="shared" si="4"/>
        <v>1.4560000000000002</v>
      </c>
      <c r="HD36" s="46"/>
      <c r="HE36" s="46"/>
      <c r="HF36" s="46"/>
      <c r="HG36" s="46"/>
      <c r="HH36" s="47"/>
      <c r="HI36" s="31">
        <f t="shared" si="9"/>
        <v>1.7420000000000002</v>
      </c>
      <c r="HJ36" s="32"/>
      <c r="HK36" s="32"/>
      <c r="HL36" s="32"/>
      <c r="HM36" s="32"/>
      <c r="HN36" s="33"/>
      <c r="HO36" s="42">
        <f t="shared" si="6"/>
        <v>67</v>
      </c>
      <c r="HP36" s="43"/>
      <c r="HQ36" s="43"/>
      <c r="HR36" s="43"/>
      <c r="HS36" s="43"/>
      <c r="HT36" s="44"/>
      <c r="HU36" s="48"/>
      <c r="HV36" s="49"/>
      <c r="HW36" s="49"/>
      <c r="HX36" s="49"/>
      <c r="HY36" s="49"/>
      <c r="HZ36" s="50"/>
      <c r="IA36" s="39">
        <f t="shared" si="7"/>
        <v>97.552000000000007</v>
      </c>
      <c r="IB36" s="40"/>
      <c r="IC36" s="40"/>
      <c r="ID36" s="40"/>
      <c r="IE36" s="40"/>
      <c r="IF36" s="40"/>
      <c r="IG36" s="40"/>
      <c r="IH36" s="40"/>
      <c r="II36" s="40"/>
      <c r="IJ36" s="40"/>
      <c r="IK36" s="41"/>
      <c r="IL36" s="2">
        <f t="shared" si="8"/>
        <v>97.552000000000007</v>
      </c>
    </row>
    <row r="37" spans="1:246" s="2" customFormat="1" ht="16.5" customHeight="1" x14ac:dyDescent="0.25">
      <c r="A37" s="28" t="s">
        <v>99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51"/>
      <c r="Y37" s="52"/>
      <c r="Z37" s="52"/>
      <c r="AA37" s="52"/>
      <c r="AB37" s="52"/>
      <c r="AC37" s="53"/>
      <c r="AD37" s="25"/>
      <c r="AE37" s="26"/>
      <c r="AF37" s="26"/>
      <c r="AG37" s="26"/>
      <c r="AH37" s="26"/>
      <c r="AI37" s="26"/>
      <c r="AJ37" s="27"/>
      <c r="AK37" s="25"/>
      <c r="AL37" s="26"/>
      <c r="AM37" s="26"/>
      <c r="AN37" s="26"/>
      <c r="AO37" s="26"/>
      <c r="AP37" s="27"/>
      <c r="AQ37" s="25"/>
      <c r="AR37" s="26"/>
      <c r="AS37" s="26"/>
      <c r="AT37" s="26"/>
      <c r="AU37" s="26"/>
      <c r="AV37" s="27"/>
      <c r="AW37" s="25"/>
      <c r="AX37" s="26"/>
      <c r="AY37" s="26"/>
      <c r="AZ37" s="26"/>
      <c r="BA37" s="26"/>
      <c r="BB37" s="27"/>
      <c r="BC37" s="25"/>
      <c r="BD37" s="26"/>
      <c r="BE37" s="26"/>
      <c r="BF37" s="26"/>
      <c r="BG37" s="2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8.9999999999999993E-3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34"/>
      <c r="FH37" s="35"/>
      <c r="FI37" s="35"/>
      <c r="FJ37" s="35"/>
      <c r="FK37" s="35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6">
        <f t="shared" si="3"/>
        <v>8.9999999999999993E-3</v>
      </c>
      <c r="GR37" s="37"/>
      <c r="GS37" s="37"/>
      <c r="GT37" s="37"/>
      <c r="GU37" s="37"/>
      <c r="GV37" s="38"/>
      <c r="GW37" s="54">
        <v>66</v>
      </c>
      <c r="GX37" s="55"/>
      <c r="GY37" s="55"/>
      <c r="GZ37" s="55"/>
      <c r="HA37" s="55"/>
      <c r="HB37" s="56"/>
      <c r="HC37" s="45">
        <f t="shared" si="4"/>
        <v>0.59399999999999997</v>
      </c>
      <c r="HD37" s="46"/>
      <c r="HE37" s="46"/>
      <c r="HF37" s="46"/>
      <c r="HG37" s="46"/>
      <c r="HH37" s="47"/>
      <c r="HI37" s="31">
        <f t="shared" si="9"/>
        <v>0.60299999999999998</v>
      </c>
      <c r="HJ37" s="32"/>
      <c r="HK37" s="32"/>
      <c r="HL37" s="32"/>
      <c r="HM37" s="32"/>
      <c r="HN37" s="33"/>
      <c r="HO37" s="42">
        <f t="shared" si="6"/>
        <v>67</v>
      </c>
      <c r="HP37" s="43"/>
      <c r="HQ37" s="43"/>
      <c r="HR37" s="43"/>
      <c r="HS37" s="43"/>
      <c r="HT37" s="44"/>
      <c r="HU37" s="48"/>
      <c r="HV37" s="49"/>
      <c r="HW37" s="49"/>
      <c r="HX37" s="49"/>
      <c r="HY37" s="49"/>
      <c r="HZ37" s="50"/>
      <c r="IA37" s="39">
        <f t="shared" si="7"/>
        <v>39.798000000000002</v>
      </c>
      <c r="IB37" s="40"/>
      <c r="IC37" s="40"/>
      <c r="ID37" s="40"/>
      <c r="IE37" s="40"/>
      <c r="IF37" s="40"/>
      <c r="IG37" s="40"/>
      <c r="IH37" s="40"/>
      <c r="II37" s="40"/>
      <c r="IJ37" s="40"/>
      <c r="IK37" s="41"/>
      <c r="IL37" s="2">
        <f t="shared" si="8"/>
        <v>39.798000000000002</v>
      </c>
    </row>
    <row r="38" spans="1:246" s="2" customFormat="1" ht="16.5" customHeight="1" x14ac:dyDescent="0.25">
      <c r="A38" s="28" t="s">
        <v>73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51"/>
      <c r="Y38" s="52"/>
      <c r="Z38" s="52"/>
      <c r="AA38" s="52"/>
      <c r="AB38" s="52"/>
      <c r="AC38" s="53"/>
      <c r="AD38" s="25"/>
      <c r="AE38" s="26"/>
      <c r="AF38" s="26"/>
      <c r="AG38" s="26"/>
      <c r="AH38" s="26"/>
      <c r="AI38" s="26"/>
      <c r="AJ38" s="27"/>
      <c r="AK38" s="25"/>
      <c r="AL38" s="26"/>
      <c r="AM38" s="26"/>
      <c r="AN38" s="26"/>
      <c r="AO38" s="26"/>
      <c r="AP38" s="27"/>
      <c r="AQ38" s="25"/>
      <c r="AR38" s="26"/>
      <c r="AS38" s="26"/>
      <c r="AT38" s="26"/>
      <c r="AU38" s="26"/>
      <c r="AV38" s="27"/>
      <c r="AW38" s="25"/>
      <c r="AX38" s="26"/>
      <c r="AY38" s="26"/>
      <c r="AZ38" s="26"/>
      <c r="BA38" s="26"/>
      <c r="BB38" s="27"/>
      <c r="BC38" s="25"/>
      <c r="BD38" s="26"/>
      <c r="BE38" s="26"/>
      <c r="BF38" s="26"/>
      <c r="BG38" s="2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3.0000000000000001E-3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34"/>
      <c r="FH38" s="35"/>
      <c r="FI38" s="35"/>
      <c r="FJ38" s="35"/>
      <c r="FK38" s="35"/>
      <c r="FL38" s="27"/>
      <c r="FM38" s="25">
        <v>2.9999999999999997E-4</v>
      </c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6">
        <f t="shared" si="3"/>
        <v>5.7999999999999996E-3</v>
      </c>
      <c r="GR38" s="37"/>
      <c r="GS38" s="37"/>
      <c r="GT38" s="37"/>
      <c r="GU38" s="37"/>
      <c r="GV38" s="38"/>
      <c r="GW38" s="54">
        <v>172</v>
      </c>
      <c r="GX38" s="55"/>
      <c r="GY38" s="55"/>
      <c r="GZ38" s="55"/>
      <c r="HA38" s="55"/>
      <c r="HB38" s="56"/>
      <c r="HC38" s="45">
        <f t="shared" si="4"/>
        <v>0.99759999999999993</v>
      </c>
      <c r="HD38" s="46"/>
      <c r="HE38" s="46"/>
      <c r="HF38" s="46"/>
      <c r="HG38" s="46"/>
      <c r="HH38" s="47"/>
      <c r="HI38" s="31">
        <f t="shared" si="9"/>
        <v>0.38859999999999995</v>
      </c>
      <c r="HJ38" s="32"/>
      <c r="HK38" s="32"/>
      <c r="HL38" s="32"/>
      <c r="HM38" s="32"/>
      <c r="HN38" s="33"/>
      <c r="HO38" s="42">
        <f t="shared" si="6"/>
        <v>67</v>
      </c>
      <c r="HP38" s="43"/>
      <c r="HQ38" s="43"/>
      <c r="HR38" s="43"/>
      <c r="HS38" s="43"/>
      <c r="HT38" s="44"/>
      <c r="HU38" s="48"/>
      <c r="HV38" s="49"/>
      <c r="HW38" s="49"/>
      <c r="HX38" s="49"/>
      <c r="HY38" s="49"/>
      <c r="HZ38" s="50"/>
      <c r="IA38" s="39">
        <f t="shared" si="7"/>
        <v>66.839199999999991</v>
      </c>
      <c r="IB38" s="40"/>
      <c r="IC38" s="40"/>
      <c r="ID38" s="40"/>
      <c r="IE38" s="40"/>
      <c r="IF38" s="40"/>
      <c r="IG38" s="40"/>
      <c r="IH38" s="40"/>
      <c r="II38" s="40"/>
      <c r="IJ38" s="40"/>
      <c r="IK38" s="41"/>
      <c r="IL38" s="2">
        <f t="shared" si="8"/>
        <v>66.839199999999991</v>
      </c>
    </row>
    <row r="39" spans="1:246" s="2" customFormat="1" ht="16.5" customHeight="1" x14ac:dyDescent="0.25">
      <c r="A39" s="28" t="s">
        <v>74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51"/>
      <c r="Y39" s="52"/>
      <c r="Z39" s="52"/>
      <c r="AA39" s="52"/>
      <c r="AB39" s="52"/>
      <c r="AC39" s="53"/>
      <c r="AD39" s="25"/>
      <c r="AE39" s="26"/>
      <c r="AF39" s="26"/>
      <c r="AG39" s="26"/>
      <c r="AH39" s="26"/>
      <c r="AI39" s="26"/>
      <c r="AJ39" s="27"/>
      <c r="AK39" s="25"/>
      <c r="AL39" s="26"/>
      <c r="AM39" s="26"/>
      <c r="AN39" s="26"/>
      <c r="AO39" s="26"/>
      <c r="AP39" s="27"/>
      <c r="AQ39" s="25"/>
      <c r="AR39" s="26"/>
      <c r="AS39" s="26"/>
      <c r="AT39" s="26"/>
      <c r="AU39" s="26"/>
      <c r="AV39" s="27"/>
      <c r="AW39" s="25"/>
      <c r="AX39" s="26"/>
      <c r="AY39" s="26"/>
      <c r="AZ39" s="26"/>
      <c r="BA39" s="26"/>
      <c r="BB39" s="27"/>
      <c r="BC39" s="25"/>
      <c r="BD39" s="26"/>
      <c r="BE39" s="26"/>
      <c r="BF39" s="26"/>
      <c r="BG39" s="2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5.0000000000000001E-3</v>
      </c>
      <c r="CH39" s="26"/>
      <c r="CI39" s="26"/>
      <c r="CJ39" s="26"/>
      <c r="CK39" s="26"/>
      <c r="CL39" s="27"/>
      <c r="CM39" s="25">
        <v>5.0000000000000001E-3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34"/>
      <c r="FH39" s="35"/>
      <c r="FI39" s="35"/>
      <c r="FJ39" s="35"/>
      <c r="FK39" s="35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6">
        <f t="shared" si="3"/>
        <v>0.01</v>
      </c>
      <c r="GR39" s="37"/>
      <c r="GS39" s="37"/>
      <c r="GT39" s="37"/>
      <c r="GU39" s="37"/>
      <c r="GV39" s="38"/>
      <c r="GW39" s="54">
        <v>45</v>
      </c>
      <c r="GX39" s="55"/>
      <c r="GY39" s="55"/>
      <c r="GZ39" s="55"/>
      <c r="HA39" s="55"/>
      <c r="HB39" s="56"/>
      <c r="HC39" s="45">
        <f t="shared" si="4"/>
        <v>0.45</v>
      </c>
      <c r="HD39" s="46"/>
      <c r="HE39" s="46"/>
      <c r="HF39" s="46"/>
      <c r="HG39" s="46"/>
      <c r="HH39" s="47"/>
      <c r="HI39" s="31">
        <f t="shared" si="9"/>
        <v>0.67</v>
      </c>
      <c r="HJ39" s="32"/>
      <c r="HK39" s="32"/>
      <c r="HL39" s="32"/>
      <c r="HM39" s="32"/>
      <c r="HN39" s="33"/>
      <c r="HO39" s="42">
        <f t="shared" si="6"/>
        <v>67</v>
      </c>
      <c r="HP39" s="43"/>
      <c r="HQ39" s="43"/>
      <c r="HR39" s="43"/>
      <c r="HS39" s="43"/>
      <c r="HT39" s="44"/>
      <c r="HU39" s="48"/>
      <c r="HV39" s="49"/>
      <c r="HW39" s="49"/>
      <c r="HX39" s="49"/>
      <c r="HY39" s="49"/>
      <c r="HZ39" s="50"/>
      <c r="IA39" s="39">
        <f t="shared" si="7"/>
        <v>30.150000000000002</v>
      </c>
      <c r="IB39" s="40"/>
      <c r="IC39" s="40"/>
      <c r="ID39" s="40"/>
      <c r="IE39" s="40"/>
      <c r="IF39" s="40"/>
      <c r="IG39" s="40"/>
      <c r="IH39" s="40"/>
      <c r="II39" s="40"/>
      <c r="IJ39" s="40"/>
      <c r="IK39" s="41"/>
      <c r="IL39" s="2">
        <f t="shared" si="8"/>
        <v>30.150000000000002</v>
      </c>
    </row>
    <row r="40" spans="1:246" s="2" customFormat="1" ht="16.5" customHeight="1" x14ac:dyDescent="0.25">
      <c r="A40" s="28" t="s">
        <v>75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1"/>
      <c r="Y40" s="52"/>
      <c r="Z40" s="52"/>
      <c r="AA40" s="52"/>
      <c r="AB40" s="52"/>
      <c r="AC40" s="53"/>
      <c r="AD40" s="25"/>
      <c r="AE40" s="26"/>
      <c r="AF40" s="26"/>
      <c r="AG40" s="26"/>
      <c r="AH40" s="26"/>
      <c r="AI40" s="26"/>
      <c r="AJ40" s="27"/>
      <c r="AK40" s="25"/>
      <c r="AL40" s="26"/>
      <c r="AM40" s="26"/>
      <c r="AN40" s="26"/>
      <c r="AO40" s="26"/>
      <c r="AP40" s="27"/>
      <c r="AQ40" s="25"/>
      <c r="AR40" s="26"/>
      <c r="AS40" s="26"/>
      <c r="AT40" s="26"/>
      <c r="AU40" s="26"/>
      <c r="AV40" s="27"/>
      <c r="AW40" s="25"/>
      <c r="AX40" s="26"/>
      <c r="AY40" s="26"/>
      <c r="AZ40" s="26"/>
      <c r="BA40" s="26"/>
      <c r="BB40" s="27"/>
      <c r="BC40" s="25"/>
      <c r="BD40" s="26"/>
      <c r="BE40" s="26"/>
      <c r="BF40" s="26"/>
      <c r="BG40" s="2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34"/>
      <c r="EV40" s="35"/>
      <c r="EW40" s="35"/>
      <c r="EX40" s="35"/>
      <c r="EY40" s="35"/>
      <c r="EZ40" s="27"/>
      <c r="FA40" s="25"/>
      <c r="FB40" s="26"/>
      <c r="FC40" s="26"/>
      <c r="FD40" s="26"/>
      <c r="FE40" s="26"/>
      <c r="FF40" s="27"/>
      <c r="FG40" s="34"/>
      <c r="FH40" s="35"/>
      <c r="FI40" s="35"/>
      <c r="FJ40" s="35"/>
      <c r="FK40" s="35"/>
      <c r="FL40" s="27"/>
      <c r="FM40" s="25">
        <v>3.5000000000000003E-2</v>
      </c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6">
        <f t="shared" si="3"/>
        <v>3.7000000000000005E-2</v>
      </c>
      <c r="GR40" s="37"/>
      <c r="GS40" s="37"/>
      <c r="GT40" s="37"/>
      <c r="GU40" s="37"/>
      <c r="GV40" s="38"/>
      <c r="GW40" s="54">
        <v>42</v>
      </c>
      <c r="GX40" s="55"/>
      <c r="GY40" s="55"/>
      <c r="GZ40" s="55"/>
      <c r="HA40" s="55"/>
      <c r="HB40" s="56"/>
      <c r="HC40" s="45">
        <f t="shared" si="4"/>
        <v>1.5540000000000003</v>
      </c>
      <c r="HD40" s="46"/>
      <c r="HE40" s="46"/>
      <c r="HF40" s="46"/>
      <c r="HG40" s="46"/>
      <c r="HH40" s="47"/>
      <c r="HI40" s="31">
        <f t="shared" si="9"/>
        <v>2.4790000000000005</v>
      </c>
      <c r="HJ40" s="32"/>
      <c r="HK40" s="32"/>
      <c r="HL40" s="32"/>
      <c r="HM40" s="32"/>
      <c r="HN40" s="33"/>
      <c r="HO40" s="42">
        <f t="shared" si="6"/>
        <v>67</v>
      </c>
      <c r="HP40" s="43"/>
      <c r="HQ40" s="43"/>
      <c r="HR40" s="43"/>
      <c r="HS40" s="43"/>
      <c r="HT40" s="44"/>
      <c r="HU40" s="48"/>
      <c r="HV40" s="49"/>
      <c r="HW40" s="49"/>
      <c r="HX40" s="49"/>
      <c r="HY40" s="49"/>
      <c r="HZ40" s="50"/>
      <c r="IA40" s="39">
        <f t="shared" si="7"/>
        <v>104.11800000000002</v>
      </c>
      <c r="IB40" s="40"/>
      <c r="IC40" s="40"/>
      <c r="ID40" s="40"/>
      <c r="IE40" s="40"/>
      <c r="IF40" s="40"/>
      <c r="IG40" s="40"/>
      <c r="IH40" s="40"/>
      <c r="II40" s="40"/>
      <c r="IJ40" s="40"/>
      <c r="IK40" s="41"/>
      <c r="IL40" s="2">
        <f t="shared" si="8"/>
        <v>104.11800000000002</v>
      </c>
    </row>
    <row r="41" spans="1:246" s="2" customFormat="1" ht="16.149999999999999" customHeight="1" x14ac:dyDescent="0.25">
      <c r="A41" s="28" t="s">
        <v>76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51"/>
      <c r="Y41" s="52"/>
      <c r="Z41" s="52"/>
      <c r="AA41" s="52"/>
      <c r="AB41" s="52"/>
      <c r="AC41" s="53"/>
      <c r="AD41" s="25"/>
      <c r="AE41" s="26"/>
      <c r="AF41" s="26"/>
      <c r="AG41" s="26"/>
      <c r="AH41" s="26"/>
      <c r="AI41" s="26"/>
      <c r="AJ41" s="27"/>
      <c r="AK41" s="25"/>
      <c r="AL41" s="26"/>
      <c r="AM41" s="26"/>
      <c r="AN41" s="26"/>
      <c r="AO41" s="26"/>
      <c r="AP41" s="27"/>
      <c r="AQ41" s="25"/>
      <c r="AR41" s="26"/>
      <c r="AS41" s="26"/>
      <c r="AT41" s="26"/>
      <c r="AU41" s="26"/>
      <c r="AV41" s="27"/>
      <c r="AW41" s="25"/>
      <c r="AX41" s="26"/>
      <c r="AY41" s="26"/>
      <c r="AZ41" s="26"/>
      <c r="BA41" s="26"/>
      <c r="BB41" s="27"/>
      <c r="BC41" s="25"/>
      <c r="BD41" s="26"/>
      <c r="BE41" s="26"/>
      <c r="BF41" s="26"/>
      <c r="BG41" s="2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34"/>
      <c r="FH41" s="35"/>
      <c r="FI41" s="35"/>
      <c r="FJ41" s="35"/>
      <c r="FK41" s="35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6">
        <f t="shared" si="3"/>
        <v>0</v>
      </c>
      <c r="GR41" s="37"/>
      <c r="GS41" s="37"/>
      <c r="GT41" s="37"/>
      <c r="GU41" s="37"/>
      <c r="GV41" s="38"/>
      <c r="GW41" s="54">
        <v>116</v>
      </c>
      <c r="GX41" s="55"/>
      <c r="GY41" s="55"/>
      <c r="GZ41" s="55"/>
      <c r="HA41" s="55"/>
      <c r="HB41" s="56"/>
      <c r="HC41" s="45">
        <f t="shared" si="4"/>
        <v>0</v>
      </c>
      <c r="HD41" s="46"/>
      <c r="HE41" s="46"/>
      <c r="HF41" s="46"/>
      <c r="HG41" s="46"/>
      <c r="HH41" s="47"/>
      <c r="HI41" s="31">
        <f t="shared" si="9"/>
        <v>0</v>
      </c>
      <c r="HJ41" s="32"/>
      <c r="HK41" s="32"/>
      <c r="HL41" s="32"/>
      <c r="HM41" s="32"/>
      <c r="HN41" s="33"/>
      <c r="HO41" s="42">
        <f t="shared" si="6"/>
        <v>67</v>
      </c>
      <c r="HP41" s="43"/>
      <c r="HQ41" s="43"/>
      <c r="HR41" s="43"/>
      <c r="HS41" s="43"/>
      <c r="HT41" s="44"/>
      <c r="HU41" s="48"/>
      <c r="HV41" s="49"/>
      <c r="HW41" s="49"/>
      <c r="HX41" s="49"/>
      <c r="HY41" s="49"/>
      <c r="HZ41" s="50"/>
      <c r="IA41" s="39">
        <f t="shared" si="7"/>
        <v>0</v>
      </c>
      <c r="IB41" s="40"/>
      <c r="IC41" s="40"/>
      <c r="ID41" s="40"/>
      <c r="IE41" s="40"/>
      <c r="IF41" s="40"/>
      <c r="IG41" s="40"/>
      <c r="IH41" s="40"/>
      <c r="II41" s="40"/>
      <c r="IJ41" s="40"/>
      <c r="IK41" s="41"/>
      <c r="IL41" s="2">
        <f t="shared" si="8"/>
        <v>0</v>
      </c>
    </row>
    <row r="42" spans="1:246" s="2" customFormat="1" ht="16.5" customHeight="1" x14ac:dyDescent="0.25">
      <c r="A42" s="28" t="s">
        <v>77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51"/>
      <c r="Y42" s="52"/>
      <c r="Z42" s="52"/>
      <c r="AA42" s="52"/>
      <c r="AB42" s="52"/>
      <c r="AC42" s="53"/>
      <c r="AD42" s="25"/>
      <c r="AE42" s="26"/>
      <c r="AF42" s="26"/>
      <c r="AG42" s="26"/>
      <c r="AH42" s="26"/>
      <c r="AI42" s="26"/>
      <c r="AJ42" s="27"/>
      <c r="AK42" s="25"/>
      <c r="AL42" s="26"/>
      <c r="AM42" s="26"/>
      <c r="AN42" s="26"/>
      <c r="AO42" s="26"/>
      <c r="AP42" s="27"/>
      <c r="AQ42" s="25"/>
      <c r="AR42" s="26"/>
      <c r="AS42" s="26"/>
      <c r="AT42" s="26"/>
      <c r="AU42" s="26"/>
      <c r="AV42" s="27"/>
      <c r="AW42" s="25"/>
      <c r="AX42" s="26"/>
      <c r="AY42" s="26"/>
      <c r="AZ42" s="26"/>
      <c r="BA42" s="26"/>
      <c r="BB42" s="27"/>
      <c r="BC42" s="25"/>
      <c r="BD42" s="26"/>
      <c r="BE42" s="26"/>
      <c r="BF42" s="26"/>
      <c r="BG42" s="2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5.1999999999999998E-2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34"/>
      <c r="FH42" s="35"/>
      <c r="FI42" s="35"/>
      <c r="FJ42" s="35"/>
      <c r="FK42" s="35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6">
        <f t="shared" si="3"/>
        <v>5.1999999999999998E-2</v>
      </c>
      <c r="GR42" s="37"/>
      <c r="GS42" s="37"/>
      <c r="GT42" s="37"/>
      <c r="GU42" s="37"/>
      <c r="GV42" s="38"/>
      <c r="GW42" s="54">
        <v>615</v>
      </c>
      <c r="GX42" s="55"/>
      <c r="GY42" s="55"/>
      <c r="GZ42" s="55"/>
      <c r="HA42" s="55"/>
      <c r="HB42" s="56"/>
      <c r="HC42" s="45">
        <f t="shared" si="4"/>
        <v>31.979999999999997</v>
      </c>
      <c r="HD42" s="46"/>
      <c r="HE42" s="46"/>
      <c r="HF42" s="46"/>
      <c r="HG42" s="46"/>
      <c r="HH42" s="47"/>
      <c r="HI42" s="31">
        <f t="shared" si="9"/>
        <v>3.484</v>
      </c>
      <c r="HJ42" s="32"/>
      <c r="HK42" s="32"/>
      <c r="HL42" s="32"/>
      <c r="HM42" s="32"/>
      <c r="HN42" s="33"/>
      <c r="HO42" s="42">
        <f t="shared" si="6"/>
        <v>67</v>
      </c>
      <c r="HP42" s="43"/>
      <c r="HQ42" s="43"/>
      <c r="HR42" s="43"/>
      <c r="HS42" s="43"/>
      <c r="HT42" s="44"/>
      <c r="HU42" s="48"/>
      <c r="HV42" s="49"/>
      <c r="HW42" s="49"/>
      <c r="HX42" s="49"/>
      <c r="HY42" s="49"/>
      <c r="HZ42" s="50"/>
      <c r="IA42" s="39">
        <f t="shared" si="7"/>
        <v>2142.66</v>
      </c>
      <c r="IB42" s="40"/>
      <c r="IC42" s="40"/>
      <c r="ID42" s="40"/>
      <c r="IE42" s="40"/>
      <c r="IF42" s="40"/>
      <c r="IG42" s="40"/>
      <c r="IH42" s="40"/>
      <c r="II42" s="40"/>
      <c r="IJ42" s="40"/>
      <c r="IK42" s="41"/>
      <c r="IL42" s="2">
        <f t="shared" si="8"/>
        <v>2142.66</v>
      </c>
    </row>
    <row r="43" spans="1:246" s="2" customFormat="1" ht="16.5" customHeight="1" x14ac:dyDescent="0.25">
      <c r="A43" s="28" t="s">
        <v>78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51"/>
      <c r="Y43" s="52"/>
      <c r="Z43" s="52"/>
      <c r="AA43" s="52"/>
      <c r="AB43" s="52"/>
      <c r="AC43" s="53"/>
      <c r="AD43" s="25"/>
      <c r="AE43" s="26"/>
      <c r="AF43" s="26"/>
      <c r="AG43" s="26"/>
      <c r="AH43" s="26"/>
      <c r="AI43" s="26"/>
      <c r="AJ43" s="27"/>
      <c r="AK43" s="25">
        <v>1E-3</v>
      </c>
      <c r="AL43" s="26"/>
      <c r="AM43" s="26"/>
      <c r="AN43" s="26"/>
      <c r="AO43" s="26"/>
      <c r="AP43" s="27"/>
      <c r="AQ43" s="25"/>
      <c r="AR43" s="26"/>
      <c r="AS43" s="26"/>
      <c r="AT43" s="26"/>
      <c r="AU43" s="26"/>
      <c r="AV43" s="27"/>
      <c r="AW43" s="25">
        <v>7.0000000000000001E-3</v>
      </c>
      <c r="AX43" s="26"/>
      <c r="AY43" s="26"/>
      <c r="AZ43" s="26"/>
      <c r="BA43" s="26"/>
      <c r="BB43" s="27"/>
      <c r="BC43" s="25"/>
      <c r="BD43" s="26"/>
      <c r="BE43" s="26"/>
      <c r="BF43" s="26"/>
      <c r="BG43" s="2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7.0000000000000001E-3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/>
      <c r="EV43" s="26"/>
      <c r="EW43" s="26"/>
      <c r="EX43" s="26"/>
      <c r="EY43" s="26"/>
      <c r="EZ43" s="27"/>
      <c r="FA43" s="25">
        <v>7.0000000000000001E-3</v>
      </c>
      <c r="FB43" s="26"/>
      <c r="FC43" s="26"/>
      <c r="FD43" s="26"/>
      <c r="FE43" s="26"/>
      <c r="FF43" s="27"/>
      <c r="FG43" s="34"/>
      <c r="FH43" s="35"/>
      <c r="FI43" s="35"/>
      <c r="FJ43" s="35"/>
      <c r="FK43" s="35"/>
      <c r="FL43" s="27"/>
      <c r="FM43" s="25">
        <v>4.0000000000000001E-3</v>
      </c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6">
        <f t="shared" si="3"/>
        <v>3.3000000000000002E-2</v>
      </c>
      <c r="GR43" s="37"/>
      <c r="GS43" s="37"/>
      <c r="GT43" s="37"/>
      <c r="GU43" s="37"/>
      <c r="GV43" s="38"/>
      <c r="GW43" s="54">
        <v>98</v>
      </c>
      <c r="GX43" s="55"/>
      <c r="GY43" s="55"/>
      <c r="GZ43" s="55"/>
      <c r="HA43" s="55"/>
      <c r="HB43" s="56"/>
      <c r="HC43" s="45">
        <f t="shared" si="4"/>
        <v>3.234</v>
      </c>
      <c r="HD43" s="46"/>
      <c r="HE43" s="46"/>
      <c r="HF43" s="46"/>
      <c r="HG43" s="46"/>
      <c r="HH43" s="47"/>
      <c r="HI43" s="31">
        <f t="shared" si="9"/>
        <v>2.2110000000000003</v>
      </c>
      <c r="HJ43" s="32"/>
      <c r="HK43" s="32"/>
      <c r="HL43" s="32"/>
      <c r="HM43" s="32"/>
      <c r="HN43" s="33"/>
      <c r="HO43" s="42">
        <f t="shared" si="6"/>
        <v>67</v>
      </c>
      <c r="HP43" s="43"/>
      <c r="HQ43" s="43"/>
      <c r="HR43" s="43"/>
      <c r="HS43" s="43"/>
      <c r="HT43" s="44"/>
      <c r="HU43" s="48"/>
      <c r="HV43" s="49"/>
      <c r="HW43" s="49"/>
      <c r="HX43" s="49"/>
      <c r="HY43" s="49"/>
      <c r="HZ43" s="50"/>
      <c r="IA43" s="39">
        <f t="shared" si="7"/>
        <v>216.67800000000003</v>
      </c>
      <c r="IB43" s="40"/>
      <c r="IC43" s="40"/>
      <c r="ID43" s="40"/>
      <c r="IE43" s="40"/>
      <c r="IF43" s="40"/>
      <c r="IG43" s="40"/>
      <c r="IH43" s="40"/>
      <c r="II43" s="40"/>
      <c r="IJ43" s="40"/>
      <c r="IK43" s="41"/>
      <c r="IL43" s="2">
        <f t="shared" si="8"/>
        <v>216.67800000000003</v>
      </c>
    </row>
    <row r="44" spans="1:246" s="2" customFormat="1" ht="16.5" customHeight="1" x14ac:dyDescent="0.25">
      <c r="A44" s="28" t="s">
        <v>79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51"/>
      <c r="Y44" s="52"/>
      <c r="Z44" s="52"/>
      <c r="AA44" s="52"/>
      <c r="AB44" s="52"/>
      <c r="AC44" s="53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0.01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34"/>
      <c r="FH44" s="35"/>
      <c r="FI44" s="35"/>
      <c r="FJ44" s="35"/>
      <c r="FK44" s="35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6">
        <f t="shared" si="3"/>
        <v>0.01</v>
      </c>
      <c r="GR44" s="37"/>
      <c r="GS44" s="37"/>
      <c r="GT44" s="37"/>
      <c r="GU44" s="37"/>
      <c r="GV44" s="38"/>
      <c r="GW44" s="54">
        <v>148</v>
      </c>
      <c r="GX44" s="55"/>
      <c r="GY44" s="55"/>
      <c r="GZ44" s="55"/>
      <c r="HA44" s="55"/>
      <c r="HB44" s="56"/>
      <c r="HC44" s="45">
        <f t="shared" si="4"/>
        <v>1.48</v>
      </c>
      <c r="HD44" s="46"/>
      <c r="HE44" s="46"/>
      <c r="HF44" s="46"/>
      <c r="HG44" s="46"/>
      <c r="HH44" s="47"/>
      <c r="HI44" s="31">
        <f t="shared" si="9"/>
        <v>0.67</v>
      </c>
      <c r="HJ44" s="32"/>
      <c r="HK44" s="32"/>
      <c r="HL44" s="32"/>
      <c r="HM44" s="32"/>
      <c r="HN44" s="33"/>
      <c r="HO44" s="42">
        <f t="shared" si="6"/>
        <v>67</v>
      </c>
      <c r="HP44" s="43"/>
      <c r="HQ44" s="43"/>
      <c r="HR44" s="43"/>
      <c r="HS44" s="43"/>
      <c r="HT44" s="44"/>
      <c r="HU44" s="48"/>
      <c r="HV44" s="49"/>
      <c r="HW44" s="49"/>
      <c r="HX44" s="49"/>
      <c r="HY44" s="49"/>
      <c r="HZ44" s="50"/>
      <c r="IA44" s="39">
        <f t="shared" si="7"/>
        <v>99.160000000000011</v>
      </c>
      <c r="IB44" s="40"/>
      <c r="IC44" s="40"/>
      <c r="ID44" s="40"/>
      <c r="IE44" s="40"/>
      <c r="IF44" s="40"/>
      <c r="IG44" s="40"/>
      <c r="IH44" s="40"/>
      <c r="II44" s="40"/>
      <c r="IJ44" s="40"/>
      <c r="IK44" s="41"/>
      <c r="IL44" s="2">
        <f t="shared" si="8"/>
        <v>99.160000000000011</v>
      </c>
    </row>
    <row r="45" spans="1:246" s="2" customFormat="1" ht="16.5" customHeight="1" x14ac:dyDescent="0.25">
      <c r="A45" s="28" t="s">
        <v>80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51"/>
      <c r="Y45" s="52"/>
      <c r="Z45" s="52"/>
      <c r="AA45" s="52"/>
      <c r="AB45" s="52"/>
      <c r="AC45" s="53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34"/>
      <c r="FH45" s="35"/>
      <c r="FI45" s="35"/>
      <c r="FJ45" s="35"/>
      <c r="FK45" s="35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6">
        <f t="shared" si="3"/>
        <v>5.0000000000000001E-3</v>
      </c>
      <c r="GR45" s="37"/>
      <c r="GS45" s="37"/>
      <c r="GT45" s="37"/>
      <c r="GU45" s="37"/>
      <c r="GV45" s="38"/>
      <c r="GW45" s="54">
        <v>27</v>
      </c>
      <c r="GX45" s="55"/>
      <c r="GY45" s="55"/>
      <c r="GZ45" s="55"/>
      <c r="HA45" s="55"/>
      <c r="HB45" s="56"/>
      <c r="HC45" s="45">
        <f t="shared" si="4"/>
        <v>0.13500000000000001</v>
      </c>
      <c r="HD45" s="46"/>
      <c r="HE45" s="46"/>
      <c r="HF45" s="46"/>
      <c r="HG45" s="46"/>
      <c r="HH45" s="47"/>
      <c r="HI45" s="31">
        <f t="shared" si="9"/>
        <v>0.33500000000000002</v>
      </c>
      <c r="HJ45" s="32"/>
      <c r="HK45" s="32"/>
      <c r="HL45" s="32"/>
      <c r="HM45" s="32"/>
      <c r="HN45" s="33"/>
      <c r="HO45" s="42">
        <f t="shared" si="6"/>
        <v>67</v>
      </c>
      <c r="HP45" s="43"/>
      <c r="HQ45" s="43"/>
      <c r="HR45" s="43"/>
      <c r="HS45" s="43"/>
      <c r="HT45" s="44"/>
      <c r="HU45" s="48"/>
      <c r="HV45" s="49"/>
      <c r="HW45" s="49"/>
      <c r="HX45" s="49"/>
      <c r="HY45" s="49"/>
      <c r="HZ45" s="50"/>
      <c r="IA45" s="39">
        <f t="shared" si="7"/>
        <v>9.0449999999999999</v>
      </c>
      <c r="IB45" s="40"/>
      <c r="IC45" s="40"/>
      <c r="ID45" s="40"/>
      <c r="IE45" s="40"/>
      <c r="IF45" s="40"/>
      <c r="IG45" s="40"/>
      <c r="IH45" s="40"/>
      <c r="II45" s="40"/>
      <c r="IJ45" s="40"/>
      <c r="IK45" s="41"/>
      <c r="IL45" s="2">
        <f t="shared" si="8"/>
        <v>9.0449999999999999</v>
      </c>
    </row>
    <row r="46" spans="1:246" s="2" customFormat="1" ht="16.5" customHeight="1" x14ac:dyDescent="0.25">
      <c r="A46" s="28" t="s">
        <v>81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51"/>
      <c r="Y46" s="52"/>
      <c r="Z46" s="52"/>
      <c r="AA46" s="52"/>
      <c r="AB46" s="52"/>
      <c r="AC46" s="53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34"/>
      <c r="FH46" s="35"/>
      <c r="FI46" s="35"/>
      <c r="FJ46" s="35"/>
      <c r="FK46" s="35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6">
        <f t="shared" si="3"/>
        <v>7.0000000000000001E-3</v>
      </c>
      <c r="GR46" s="37"/>
      <c r="GS46" s="37"/>
      <c r="GT46" s="37"/>
      <c r="GU46" s="37"/>
      <c r="GV46" s="38"/>
      <c r="GW46" s="54">
        <v>200</v>
      </c>
      <c r="GX46" s="55"/>
      <c r="GY46" s="55"/>
      <c r="GZ46" s="55"/>
      <c r="HA46" s="55"/>
      <c r="HB46" s="56"/>
      <c r="HC46" s="45">
        <f t="shared" si="4"/>
        <v>1.4000000000000001</v>
      </c>
      <c r="HD46" s="46"/>
      <c r="HE46" s="46"/>
      <c r="HF46" s="46"/>
      <c r="HG46" s="46"/>
      <c r="HH46" s="47"/>
      <c r="HI46" s="31">
        <f t="shared" si="9"/>
        <v>0.46900000000000003</v>
      </c>
      <c r="HJ46" s="32"/>
      <c r="HK46" s="32"/>
      <c r="HL46" s="32"/>
      <c r="HM46" s="32"/>
      <c r="HN46" s="33"/>
      <c r="HO46" s="42">
        <f t="shared" si="6"/>
        <v>67</v>
      </c>
      <c r="HP46" s="43"/>
      <c r="HQ46" s="43"/>
      <c r="HR46" s="43"/>
      <c r="HS46" s="43"/>
      <c r="HT46" s="44"/>
      <c r="HU46" s="48"/>
      <c r="HV46" s="49"/>
      <c r="HW46" s="49"/>
      <c r="HX46" s="49"/>
      <c r="HY46" s="49"/>
      <c r="HZ46" s="50"/>
      <c r="IA46" s="39">
        <f t="shared" si="7"/>
        <v>93.800000000000011</v>
      </c>
      <c r="IB46" s="40"/>
      <c r="IC46" s="40"/>
      <c r="ID46" s="40"/>
      <c r="IE46" s="40"/>
      <c r="IF46" s="40"/>
      <c r="IG46" s="40"/>
      <c r="IH46" s="40"/>
      <c r="II46" s="40"/>
      <c r="IJ46" s="40"/>
      <c r="IK46" s="41"/>
      <c r="IL46" s="2">
        <f t="shared" si="8"/>
        <v>93.800000000000011</v>
      </c>
    </row>
    <row r="47" spans="1:246" s="2" customFormat="1" ht="16.5" customHeight="1" x14ac:dyDescent="0.25">
      <c r="A47" s="28" t="s">
        <v>82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51"/>
      <c r="Y47" s="52"/>
      <c r="Z47" s="52"/>
      <c r="AA47" s="52"/>
      <c r="AB47" s="52"/>
      <c r="AC47" s="53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34"/>
      <c r="FH47" s="35"/>
      <c r="FI47" s="35"/>
      <c r="FJ47" s="35"/>
      <c r="FK47" s="35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6">
        <f t="shared" si="3"/>
        <v>2E-3</v>
      </c>
      <c r="GR47" s="37"/>
      <c r="GS47" s="37"/>
      <c r="GT47" s="37"/>
      <c r="GU47" s="37"/>
      <c r="GV47" s="38"/>
      <c r="GW47" s="54">
        <v>148</v>
      </c>
      <c r="GX47" s="55"/>
      <c r="GY47" s="55"/>
      <c r="GZ47" s="55"/>
      <c r="HA47" s="55"/>
      <c r="HB47" s="56"/>
      <c r="HC47" s="45">
        <f t="shared" si="4"/>
        <v>0.29599999999999999</v>
      </c>
      <c r="HD47" s="46"/>
      <c r="HE47" s="46"/>
      <c r="HF47" s="46"/>
      <c r="HG47" s="46"/>
      <c r="HH47" s="47"/>
      <c r="HI47" s="31">
        <f t="shared" si="9"/>
        <v>0.13400000000000001</v>
      </c>
      <c r="HJ47" s="32"/>
      <c r="HK47" s="32"/>
      <c r="HL47" s="32"/>
      <c r="HM47" s="32"/>
      <c r="HN47" s="33"/>
      <c r="HO47" s="42">
        <f t="shared" si="6"/>
        <v>67</v>
      </c>
      <c r="HP47" s="43"/>
      <c r="HQ47" s="43"/>
      <c r="HR47" s="43"/>
      <c r="HS47" s="43"/>
      <c r="HT47" s="44"/>
      <c r="HU47" s="48"/>
      <c r="HV47" s="49"/>
      <c r="HW47" s="49"/>
      <c r="HX47" s="49"/>
      <c r="HY47" s="49"/>
      <c r="HZ47" s="50"/>
      <c r="IA47" s="39">
        <f t="shared" si="7"/>
        <v>19.832000000000001</v>
      </c>
      <c r="IB47" s="40"/>
      <c r="IC47" s="40"/>
      <c r="ID47" s="40"/>
      <c r="IE47" s="40"/>
      <c r="IF47" s="40"/>
      <c r="IG47" s="40"/>
      <c r="IH47" s="40"/>
      <c r="II47" s="40"/>
      <c r="IJ47" s="40"/>
      <c r="IK47" s="41"/>
      <c r="IL47" s="2">
        <f t="shared" si="8"/>
        <v>19.832000000000001</v>
      </c>
    </row>
    <row r="48" spans="1:246" s="2" customFormat="1" ht="16.5" customHeight="1" x14ac:dyDescent="0.25">
      <c r="A48" s="28" t="s">
        <v>83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51"/>
      <c r="Y48" s="52"/>
      <c r="Z48" s="52"/>
      <c r="AA48" s="52"/>
      <c r="AB48" s="52"/>
      <c r="AC48" s="53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0.03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0.01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34"/>
      <c r="FH48" s="35"/>
      <c r="FI48" s="35"/>
      <c r="FJ48" s="35"/>
      <c r="FK48" s="35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6">
        <f t="shared" si="3"/>
        <v>0.09</v>
      </c>
      <c r="GR48" s="37"/>
      <c r="GS48" s="37"/>
      <c r="GT48" s="37"/>
      <c r="GU48" s="37"/>
      <c r="GV48" s="38"/>
      <c r="GW48" s="54">
        <v>59</v>
      </c>
      <c r="GX48" s="55"/>
      <c r="GY48" s="55"/>
      <c r="GZ48" s="55"/>
      <c r="HA48" s="55"/>
      <c r="HB48" s="56"/>
      <c r="HC48" s="45">
        <f t="shared" si="4"/>
        <v>5.31</v>
      </c>
      <c r="HD48" s="46"/>
      <c r="HE48" s="46"/>
      <c r="HF48" s="46"/>
      <c r="HG48" s="46"/>
      <c r="HH48" s="47"/>
      <c r="HI48" s="31">
        <f t="shared" si="9"/>
        <v>6.0299999999999994</v>
      </c>
      <c r="HJ48" s="32"/>
      <c r="HK48" s="32"/>
      <c r="HL48" s="32"/>
      <c r="HM48" s="32"/>
      <c r="HN48" s="33"/>
      <c r="HO48" s="42">
        <f t="shared" si="6"/>
        <v>67</v>
      </c>
      <c r="HP48" s="43"/>
      <c r="HQ48" s="43"/>
      <c r="HR48" s="43"/>
      <c r="HS48" s="43"/>
      <c r="HT48" s="44"/>
      <c r="HU48" s="48"/>
      <c r="HV48" s="49"/>
      <c r="HW48" s="49"/>
      <c r="HX48" s="49"/>
      <c r="HY48" s="49"/>
      <c r="HZ48" s="50"/>
      <c r="IA48" s="39">
        <f t="shared" si="7"/>
        <v>355.77</v>
      </c>
      <c r="IB48" s="40"/>
      <c r="IC48" s="40"/>
      <c r="ID48" s="40"/>
      <c r="IE48" s="40"/>
      <c r="IF48" s="40"/>
      <c r="IG48" s="40"/>
      <c r="IH48" s="40"/>
      <c r="II48" s="40"/>
      <c r="IJ48" s="40"/>
      <c r="IK48" s="41"/>
      <c r="IL48" s="2">
        <f t="shared" si="8"/>
        <v>355.77</v>
      </c>
    </row>
    <row r="49" spans="1:246" s="2" customFormat="1" ht="16.5" customHeight="1" x14ac:dyDescent="0.25">
      <c r="A49" s="28" t="s">
        <v>102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51"/>
      <c r="Y49" s="52"/>
      <c r="Z49" s="52"/>
      <c r="AA49" s="52"/>
      <c r="AB49" s="52"/>
      <c r="AC49" s="53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/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34"/>
      <c r="FH49" s="35"/>
      <c r="FI49" s="35"/>
      <c r="FJ49" s="35"/>
      <c r="FK49" s="35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6">
        <f t="shared" si="3"/>
        <v>0</v>
      </c>
      <c r="GR49" s="37"/>
      <c r="GS49" s="37"/>
      <c r="GT49" s="37"/>
      <c r="GU49" s="37"/>
      <c r="GV49" s="38"/>
      <c r="GW49" s="54">
        <v>78</v>
      </c>
      <c r="GX49" s="55"/>
      <c r="GY49" s="55"/>
      <c r="GZ49" s="55"/>
      <c r="HA49" s="55"/>
      <c r="HB49" s="56"/>
      <c r="HC49" s="45">
        <f t="shared" si="4"/>
        <v>0</v>
      </c>
      <c r="HD49" s="46"/>
      <c r="HE49" s="46"/>
      <c r="HF49" s="46"/>
      <c r="HG49" s="46"/>
      <c r="HH49" s="47"/>
      <c r="HI49" s="31">
        <f t="shared" si="9"/>
        <v>0</v>
      </c>
      <c r="HJ49" s="32"/>
      <c r="HK49" s="32"/>
      <c r="HL49" s="32"/>
      <c r="HM49" s="32"/>
      <c r="HN49" s="33"/>
      <c r="HO49" s="42">
        <f t="shared" si="6"/>
        <v>67</v>
      </c>
      <c r="HP49" s="43"/>
      <c r="HQ49" s="43"/>
      <c r="HR49" s="43"/>
      <c r="HS49" s="43"/>
      <c r="HT49" s="44"/>
      <c r="HU49" s="48"/>
      <c r="HV49" s="49"/>
      <c r="HW49" s="49"/>
      <c r="HX49" s="49"/>
      <c r="HY49" s="49"/>
      <c r="HZ49" s="50"/>
      <c r="IA49" s="39">
        <f t="shared" si="7"/>
        <v>0</v>
      </c>
      <c r="IB49" s="40"/>
      <c r="IC49" s="40"/>
      <c r="ID49" s="40"/>
      <c r="IE49" s="40"/>
      <c r="IF49" s="40"/>
      <c r="IG49" s="40"/>
      <c r="IH49" s="40"/>
      <c r="II49" s="40"/>
      <c r="IJ49" s="40"/>
      <c r="IK49" s="41"/>
      <c r="IL49" s="2">
        <f t="shared" si="8"/>
        <v>0</v>
      </c>
    </row>
    <row r="50" spans="1:246" s="2" customFormat="1" ht="16.5" customHeight="1" x14ac:dyDescent="0.25">
      <c r="A50" s="28" t="s">
        <v>84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51"/>
      <c r="Y50" s="52"/>
      <c r="Z50" s="52"/>
      <c r="AA50" s="52"/>
      <c r="AB50" s="52"/>
      <c r="AC50" s="53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34"/>
      <c r="FH50" s="35"/>
      <c r="FI50" s="35"/>
      <c r="FJ50" s="35"/>
      <c r="FK50" s="35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6">
        <f t="shared" si="3"/>
        <v>1E-3</v>
      </c>
      <c r="GR50" s="37"/>
      <c r="GS50" s="37"/>
      <c r="GT50" s="37"/>
      <c r="GU50" s="37"/>
      <c r="GV50" s="38"/>
      <c r="GW50" s="54">
        <v>580</v>
      </c>
      <c r="GX50" s="55"/>
      <c r="GY50" s="55"/>
      <c r="GZ50" s="55"/>
      <c r="HA50" s="55"/>
      <c r="HB50" s="56"/>
      <c r="HC50" s="45">
        <f t="shared" si="4"/>
        <v>0.57999999999999996</v>
      </c>
      <c r="HD50" s="46"/>
      <c r="HE50" s="46"/>
      <c r="HF50" s="46"/>
      <c r="HG50" s="46"/>
      <c r="HH50" s="47"/>
      <c r="HI50" s="31">
        <f t="shared" si="9"/>
        <v>6.7000000000000004E-2</v>
      </c>
      <c r="HJ50" s="32"/>
      <c r="HK50" s="32"/>
      <c r="HL50" s="32"/>
      <c r="HM50" s="32"/>
      <c r="HN50" s="33"/>
      <c r="HO50" s="42">
        <f t="shared" si="6"/>
        <v>67</v>
      </c>
      <c r="HP50" s="43"/>
      <c r="HQ50" s="43"/>
      <c r="HR50" s="43"/>
      <c r="HS50" s="43"/>
      <c r="HT50" s="44"/>
      <c r="HU50" s="48"/>
      <c r="HV50" s="49"/>
      <c r="HW50" s="49"/>
      <c r="HX50" s="49"/>
      <c r="HY50" s="49"/>
      <c r="HZ50" s="50"/>
      <c r="IA50" s="39">
        <f t="shared" si="7"/>
        <v>38.86</v>
      </c>
      <c r="IB50" s="40"/>
      <c r="IC50" s="40"/>
      <c r="ID50" s="40"/>
      <c r="IE50" s="40"/>
      <c r="IF50" s="40"/>
      <c r="IG50" s="40"/>
      <c r="IH50" s="40"/>
      <c r="II50" s="40"/>
      <c r="IJ50" s="40"/>
      <c r="IK50" s="41"/>
      <c r="IL50" s="2">
        <f t="shared" si="8"/>
        <v>38.86</v>
      </c>
    </row>
    <row r="51" spans="1:246" s="2" customFormat="1" ht="16.5" customHeight="1" x14ac:dyDescent="0.25">
      <c r="A51" s="28" t="s">
        <v>100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51"/>
      <c r="Y51" s="52"/>
      <c r="Z51" s="52"/>
      <c r="AA51" s="52"/>
      <c r="AB51" s="52"/>
      <c r="AC51" s="53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>
        <v>2.9999999999999997E-4</v>
      </c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34"/>
      <c r="FH51" s="35"/>
      <c r="FI51" s="35"/>
      <c r="FJ51" s="35"/>
      <c r="FK51" s="35"/>
      <c r="FL51" s="27"/>
      <c r="FM51" s="25">
        <v>5.0000000000000001E-4</v>
      </c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6">
        <f t="shared" si="3"/>
        <v>7.9999999999999993E-4</v>
      </c>
      <c r="GR51" s="37"/>
      <c r="GS51" s="37"/>
      <c r="GT51" s="37"/>
      <c r="GU51" s="37"/>
      <c r="GV51" s="38"/>
      <c r="GW51" s="54">
        <v>60</v>
      </c>
      <c r="GX51" s="55"/>
      <c r="GY51" s="55"/>
      <c r="GZ51" s="55"/>
      <c r="HA51" s="55"/>
      <c r="HB51" s="56"/>
      <c r="HC51" s="45">
        <f t="shared" si="4"/>
        <v>4.7999999999999994E-2</v>
      </c>
      <c r="HD51" s="46"/>
      <c r="HE51" s="46"/>
      <c r="HF51" s="46"/>
      <c r="HG51" s="46"/>
      <c r="HH51" s="47"/>
      <c r="HI51" s="31">
        <f t="shared" si="9"/>
        <v>5.3599999999999995E-2</v>
      </c>
      <c r="HJ51" s="32"/>
      <c r="HK51" s="32"/>
      <c r="HL51" s="32"/>
      <c r="HM51" s="32"/>
      <c r="HN51" s="33"/>
      <c r="HO51" s="42">
        <f t="shared" si="6"/>
        <v>67</v>
      </c>
      <c r="HP51" s="43"/>
      <c r="HQ51" s="43"/>
      <c r="HR51" s="43"/>
      <c r="HS51" s="43"/>
      <c r="HT51" s="44"/>
      <c r="HU51" s="48"/>
      <c r="HV51" s="49"/>
      <c r="HW51" s="49"/>
      <c r="HX51" s="49"/>
      <c r="HY51" s="49"/>
      <c r="HZ51" s="50"/>
      <c r="IA51" s="39">
        <f t="shared" si="7"/>
        <v>3.2159999999999997</v>
      </c>
      <c r="IB51" s="40"/>
      <c r="IC51" s="40"/>
      <c r="ID51" s="40"/>
      <c r="IE51" s="40"/>
      <c r="IF51" s="40"/>
      <c r="IG51" s="40"/>
      <c r="IH51" s="40"/>
      <c r="II51" s="40"/>
      <c r="IJ51" s="40"/>
      <c r="IK51" s="41"/>
      <c r="IL51" s="2">
        <f t="shared" si="8"/>
        <v>3.2159999999999997</v>
      </c>
    </row>
    <row r="52" spans="1:246" s="2" customFormat="1" ht="16.5" customHeight="1" x14ac:dyDescent="0.25">
      <c r="A52" s="28" t="s">
        <v>85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51"/>
      <c r="Y52" s="52"/>
      <c r="Z52" s="52"/>
      <c r="AA52" s="52"/>
      <c r="AB52" s="52"/>
      <c r="AC52" s="53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4.0000000000000001E-3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34"/>
      <c r="FH52" s="35"/>
      <c r="FI52" s="35"/>
      <c r="FJ52" s="35"/>
      <c r="FK52" s="35"/>
      <c r="FL52" s="27"/>
      <c r="FM52" s="25">
        <v>4.0000000000000001E-3</v>
      </c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6">
        <f t="shared" si="3"/>
        <v>0.01</v>
      </c>
      <c r="GR52" s="37"/>
      <c r="GS52" s="37"/>
      <c r="GT52" s="37"/>
      <c r="GU52" s="37"/>
      <c r="GV52" s="38"/>
      <c r="GW52" s="54">
        <v>14.9</v>
      </c>
      <c r="GX52" s="55"/>
      <c r="GY52" s="55"/>
      <c r="GZ52" s="55"/>
      <c r="HA52" s="55"/>
      <c r="HB52" s="56"/>
      <c r="HC52" s="45">
        <f t="shared" si="4"/>
        <v>0.14899999999999999</v>
      </c>
      <c r="HD52" s="46"/>
      <c r="HE52" s="46"/>
      <c r="HF52" s="46"/>
      <c r="HG52" s="46"/>
      <c r="HH52" s="47"/>
      <c r="HI52" s="31">
        <v>13</v>
      </c>
      <c r="HJ52" s="32"/>
      <c r="HK52" s="32"/>
      <c r="HL52" s="32"/>
      <c r="HM52" s="32"/>
      <c r="HN52" s="33"/>
      <c r="HO52" s="42">
        <f t="shared" si="6"/>
        <v>67</v>
      </c>
      <c r="HP52" s="43"/>
      <c r="HQ52" s="43"/>
      <c r="HR52" s="43"/>
      <c r="HS52" s="43"/>
      <c r="HT52" s="44"/>
      <c r="HU52" s="48"/>
      <c r="HV52" s="49"/>
      <c r="HW52" s="49"/>
      <c r="HX52" s="49"/>
      <c r="HY52" s="49"/>
      <c r="HZ52" s="50"/>
      <c r="IA52" s="39">
        <f t="shared" si="7"/>
        <v>193.70000000000002</v>
      </c>
      <c r="IB52" s="40"/>
      <c r="IC52" s="40"/>
      <c r="ID52" s="40"/>
      <c r="IE52" s="40"/>
      <c r="IF52" s="40"/>
      <c r="IG52" s="40"/>
      <c r="IH52" s="40"/>
      <c r="II52" s="40"/>
      <c r="IJ52" s="40"/>
      <c r="IK52" s="41"/>
      <c r="IL52" s="2">
        <f t="shared" si="8"/>
        <v>193.70000000000002</v>
      </c>
    </row>
    <row r="53" spans="1:246" s="2" customFormat="1" ht="16.5" customHeight="1" x14ac:dyDescent="0.25">
      <c r="A53" s="28" t="s">
        <v>98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51"/>
      <c r="Y53" s="52"/>
      <c r="Z53" s="52"/>
      <c r="AA53" s="52"/>
      <c r="AB53" s="52"/>
      <c r="AC53" s="53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>
        <v>0.01</v>
      </c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34"/>
      <c r="FH53" s="35"/>
      <c r="FI53" s="35"/>
      <c r="FJ53" s="35"/>
      <c r="FK53" s="35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6">
        <f t="shared" si="3"/>
        <v>0.01</v>
      </c>
      <c r="GR53" s="37"/>
      <c r="GS53" s="37"/>
      <c r="GT53" s="37"/>
      <c r="GU53" s="37"/>
      <c r="GV53" s="38"/>
      <c r="GW53" s="54">
        <v>272</v>
      </c>
      <c r="GX53" s="55"/>
      <c r="GY53" s="55"/>
      <c r="GZ53" s="55"/>
      <c r="HA53" s="55"/>
      <c r="HB53" s="56"/>
      <c r="HC53" s="45">
        <f t="shared" si="4"/>
        <v>2.72</v>
      </c>
      <c r="HD53" s="46"/>
      <c r="HE53" s="46"/>
      <c r="HF53" s="46"/>
      <c r="HG53" s="46"/>
      <c r="HH53" s="47"/>
      <c r="HI53" s="31">
        <f t="shared" si="9"/>
        <v>0.67</v>
      </c>
      <c r="HJ53" s="32"/>
      <c r="HK53" s="32"/>
      <c r="HL53" s="32"/>
      <c r="HM53" s="32"/>
      <c r="HN53" s="33"/>
      <c r="HO53" s="42">
        <f t="shared" si="6"/>
        <v>67</v>
      </c>
      <c r="HP53" s="43"/>
      <c r="HQ53" s="43"/>
      <c r="HR53" s="43"/>
      <c r="HS53" s="43"/>
      <c r="HT53" s="44"/>
      <c r="HU53" s="48"/>
      <c r="HV53" s="49"/>
      <c r="HW53" s="49"/>
      <c r="HX53" s="49"/>
      <c r="HY53" s="49"/>
      <c r="HZ53" s="50"/>
      <c r="IA53" s="39">
        <f t="shared" si="7"/>
        <v>182.24</v>
      </c>
      <c r="IB53" s="40"/>
      <c r="IC53" s="40"/>
      <c r="ID53" s="40"/>
      <c r="IE53" s="40"/>
      <c r="IF53" s="40"/>
      <c r="IG53" s="40"/>
      <c r="IH53" s="40"/>
      <c r="II53" s="40"/>
      <c r="IJ53" s="40"/>
      <c r="IK53" s="41"/>
      <c r="IL53" s="2">
        <f t="shared" si="8"/>
        <v>182.24</v>
      </c>
    </row>
    <row r="54" spans="1:246" s="2" customFormat="1" ht="11.25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1.25" x14ac:dyDescent="0.2">
      <c r="IA55" s="13">
        <f>SUM(IA28:IA54)</f>
        <v>6996.4501999999993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1.25" x14ac:dyDescent="0.2">
      <c r="A56" s="2" t="s">
        <v>86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87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104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88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1.25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89</v>
      </c>
      <c r="FQ57" s="23" t="s">
        <v>90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1.25" x14ac:dyDescent="0.2"/>
    <row r="59" spans="1:246" s="2" customFormat="1" ht="11.25" x14ac:dyDescent="0.2">
      <c r="A59" s="2" t="s">
        <v>91</v>
      </c>
      <c r="R59" s="20" t="s">
        <v>93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92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1.25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2025-12-25T05:35:59Z</cp:lastPrinted>
  <dcterms:created xsi:type="dcterms:W3CDTF">2024-03-20T12:07:15Z</dcterms:created>
  <dcterms:modified xsi:type="dcterms:W3CDTF">2025-12-29T08:38:29Z</dcterms:modified>
</cp:coreProperties>
</file>