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3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GK53" i="1" l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HU33" i="1"/>
  <c r="IF33" i="1" s="1"/>
  <c r="GK32" i="1"/>
  <c r="GK31" i="1"/>
  <c r="GK30" i="1"/>
  <c r="GK29" i="1"/>
  <c r="GK28" i="1"/>
  <c r="HC28" i="1" s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U53" i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<sst xmlns="http://schemas.openxmlformats.org/spreadsheetml/2006/main" count="123" uniqueCount="105">
  <si>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</si>
  <si>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</si>
  <si>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</si>
  <si>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</si>
  <si>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</si>
  <si>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</si>
  <si>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</si>
  <si>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</si>
  <si>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</si>
  <si>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</si>
  <si>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</si>
  <si>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</si>
  <si>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</si>
  <si>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</si>
  <si>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</si>
  <si>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</si>
  <si>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</si>
  <si>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</si>
  <si>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</si>
  <si>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</si>
  <si>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</si>
  <si>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</si>
  <si>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</si>
  <si>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</si>
  <si>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</si>
  <si>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</si>
  <si>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</si>
  <si>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</si>
  <si>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</si>
  <si>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</si>
  <si>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</si>
  <si>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</si>
  <si>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</si>
  <si>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</si>
  <si>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</si>
  <si>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</si>
  <si>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</si>
  <si>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</si>
  <si>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</si>
  <si>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</si>
  <si>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</si>
  <si>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</si>
  <si>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</si>
  <si>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</si>
  <si>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</si>
  <si>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</si>
  <si>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</si>
  <si>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</si>
  <si>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</si>
  <si>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</si>
  <si>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</si>
  <si>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</si>
  <si>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</si>
  <si>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</si>
  <si>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</si>
  <si>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</si>
  <si>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</si>
  <si>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</si>
  <si>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</si>
  <si>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</si>
  <si>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</si>
  <si>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</si>
  <si>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</si>
  <si>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</si>
  <si>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</si>
  <si>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</si>
  <si>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</si>
  <si>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</si>
  <si>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</si>
  <si>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</si>
  <si>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</si>
  <si>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</si>
  <si>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</si>
  <si>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</si>
  <si>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</si>
  <si>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</si>
  <si>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</si>
  <si>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</si>
  <si>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</si>
  <si>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</si>
  <si>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</si>
  <si>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</si>
  <si>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</si>
  <si>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</si>
  <si>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</si>
  <si>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</si>
  <si>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</si>
  <si>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</si>
  <si>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</si>
  <si>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</si>
  <si>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</si>
  <si>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</si>
  <si>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</si>
  <si>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</si>
  <si>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</si>
  <si>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Котлеты рыбные</t>
  </si>
  <si>
    <t>Рыба</t>
  </si>
  <si>
    <t>25</t>
  </si>
  <si>
    <t>Чай</t>
  </si>
  <si>
    <t>Яблоко</t>
  </si>
  <si>
    <t>Карамизова</t>
  </si>
  <si>
    <t>декабря</t>
  </si>
  <si>
    <t>Каша манная молочная</t>
  </si>
  <si>
    <t>Крупа манная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</si>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</sst>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V5" zoomScale="90" zoomScaleNormal="90" workbookViewId="0">
      <selection activeCell="BU30" sqref="BU30:BZ30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1.7109375" style="1" customWidth="1"/>
    <col min="49" max="53" width="0.85546875" style="1" customWidth="1"/>
    <col min="54" max="54" width="2.85546875" style="1" customWidth="1"/>
    <col min="55" max="59" width="0.85546875" style="1" customWidth="1"/>
    <col min="60" max="60" width="2.28515625" style="1" customWidth="1"/>
    <col min="61" max="89" width="0.85546875" style="1" customWidth="1"/>
    <col min="90" max="90" width="2.57031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2.7109375" style="1" customWidth="1"/>
    <col min="103" max="107" width="0.85546875" style="1" customWidth="1"/>
    <col min="108" max="108" width="2.5703125" style="1" customWidth="1"/>
    <col min="109" max="113" width="0.85546875" style="1" customWidth="1"/>
    <col min="114" max="114" width="3.710937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5703125" style="1" customWidth="1"/>
    <col min="127" max="143" width="0.85546875" style="1" customWidth="1"/>
    <col min="144" max="144" width="2.85546875" style="1" customWidth="1"/>
    <col min="145" max="149" width="0.85546875" style="1" customWidth="1"/>
    <col min="150" max="150" width="3.28515625" style="1" customWidth="1"/>
    <col min="151" max="155" width="0.85546875" style="1" customWidth="1"/>
    <col min="156" max="156" width="1.85546875" style="1" customWidth="1"/>
    <col min="157" max="161" width="0.85546875" style="1" customWidth="1"/>
    <col min="162" max="162" width="4.140625" style="1" customWidth="1"/>
    <col min="163" max="165" width="0.85546875" style="1" customWidth="1"/>
    <col min="166" max="166" width="2.7109375" style="1" customWidth="1"/>
    <col min="167" max="167" width="0.85546875" style="1" hidden="1" customWidth="1"/>
    <col min="168" max="168" width="1.28515625" style="1" customWidth="1"/>
    <col min="169" max="170" width="0.85546875" style="1" customWidth="1"/>
    <col min="171" max="171" width="2.4257812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5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1.25" x14ac:dyDescent="0.2">
      <c r="A5" s="213" t="s">
        <v>8</v>
      </c>
      <c r="B5" s="213"/>
      <c r="C5" s="207" t="s">
        <v>104</v>
      </c>
      <c r="D5" s="208"/>
      <c r="E5" s="208"/>
      <c r="F5" s="209"/>
      <c r="G5" s="116" t="s">
        <v>8</v>
      </c>
      <c r="H5" s="116"/>
      <c r="I5" s="116"/>
      <c r="J5" s="207" t="s">
        <v>101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13">
        <v>20</v>
      </c>
      <c r="AD5" s="213"/>
      <c r="AE5" s="213"/>
      <c r="AF5" s="213"/>
      <c r="AG5" s="210" t="s">
        <v>97</v>
      </c>
      <c r="AH5" s="211"/>
      <c r="AI5" s="212"/>
      <c r="AK5" s="116" t="s">
        <v>9</v>
      </c>
      <c r="AL5" s="116"/>
    </row>
    <row r="6" spans="1:239" s="2" customFormat="1" ht="11.25" x14ac:dyDescent="0.2"/>
    <row r="7" spans="1:239" s="2" customFormat="1" ht="12" customHeight="1" x14ac:dyDescent="0.2">
      <c r="A7" s="243" t="s">
        <v>10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  <c r="AQ7" s="219" t="s">
        <v>11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8"/>
      <c r="BI7" s="156" t="s">
        <v>12</v>
      </c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8"/>
      <c r="CA7" s="219" t="s">
        <v>13</v>
      </c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8"/>
      <c r="CS7" s="219" t="s">
        <v>14</v>
      </c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8"/>
      <c r="DK7" s="222" t="s">
        <v>15</v>
      </c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1.25" x14ac:dyDescent="0.2">
      <c r="A8" s="244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4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1.25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1.25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11"/>
      <c r="EU10" s="11"/>
      <c r="EV10" s="11"/>
      <c r="EW10" s="11"/>
      <c r="EX10" s="11"/>
      <c r="EZ10" s="11" t="s">
        <v>21</v>
      </c>
      <c r="FA10" s="206" t="s">
        <v>104</v>
      </c>
      <c r="FB10" s="206"/>
      <c r="FC10" s="206"/>
      <c r="FD10" s="206"/>
      <c r="FE10" s="116" t="s">
        <v>8</v>
      </c>
      <c r="FF10" s="116"/>
      <c r="FG10" s="116"/>
      <c r="FH10" s="207" t="s">
        <v>101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13">
        <v>20</v>
      </c>
      <c r="GB10" s="213"/>
      <c r="GC10" s="213"/>
      <c r="GD10" s="213"/>
      <c r="GE10" s="210" t="s">
        <v>97</v>
      </c>
      <c r="GF10" s="211"/>
      <c r="GG10" s="212"/>
      <c r="GI10" s="116" t="s">
        <v>9</v>
      </c>
      <c r="GJ10" s="116"/>
      <c r="HE10" s="11"/>
      <c r="HF10" s="11" t="s">
        <v>22</v>
      </c>
      <c r="HI10" s="217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18"/>
    </row>
    <row r="11" spans="1:239" s="2" customFormat="1" ht="11.25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221"/>
      <c r="BI11" s="162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4"/>
      <c r="CA11" s="22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221"/>
      <c r="CS11" s="22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221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1.25" x14ac:dyDescent="0.2">
      <c r="A12" s="223">
        <v>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7"/>
      <c r="X12" s="185">
        <v>2</v>
      </c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7"/>
      <c r="AQ12" s="185">
        <v>3</v>
      </c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7"/>
      <c r="BI12" s="185">
        <v>4</v>
      </c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7"/>
      <c r="CA12" s="185">
        <v>5</v>
      </c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7"/>
      <c r="CS12" s="189">
        <v>6</v>
      </c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90"/>
      <c r="DK12" s="189">
        <v>7</v>
      </c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90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17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17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81"/>
      <c r="HI15" s="232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  <c r="X16" s="188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4"/>
      <c r="AQ16" s="185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7"/>
      <c r="BI16" s="185">
        <v>69</v>
      </c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7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191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7"/>
      <c r="CS17" s="189">
        <v>104.3</v>
      </c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90"/>
      <c r="DK17" s="192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93"/>
    </row>
    <row r="18" spans="1:240" s="2" customFormat="1" ht="11.25" x14ac:dyDescent="0.2"/>
    <row r="19" spans="1:240" s="2" customFormat="1" ht="11.25" x14ac:dyDescent="0.2">
      <c r="A19" s="146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56" t="s">
        <v>32</v>
      </c>
      <c r="AE19" s="157"/>
      <c r="AF19" s="157"/>
      <c r="AG19" s="157"/>
      <c r="AH19" s="157"/>
      <c r="AI19" s="157"/>
      <c r="AJ19" s="158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  <c r="HW19" s="142"/>
      <c r="HX19" s="142"/>
      <c r="HY19" s="142"/>
      <c r="HZ19" s="142"/>
      <c r="IA19" s="142"/>
      <c r="IB19" s="142"/>
      <c r="IC19" s="142"/>
      <c r="ID19" s="142"/>
      <c r="IE19" s="237"/>
    </row>
    <row r="20" spans="1:240" s="2" customFormat="1" ht="11.25" x14ac:dyDescent="0.2">
      <c r="A20" s="147" t="s">
        <v>35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165" t="s">
        <v>36</v>
      </c>
      <c r="Y20" s="148"/>
      <c r="Z20" s="148"/>
      <c r="AA20" s="148"/>
      <c r="AB20" s="148"/>
      <c r="AC20" s="149"/>
      <c r="AD20" s="159"/>
      <c r="AE20" s="160"/>
      <c r="AF20" s="160"/>
      <c r="AG20" s="160"/>
      <c r="AH20" s="160"/>
      <c r="AI20" s="160"/>
      <c r="AJ20" s="161"/>
      <c r="AK20" s="165" t="s">
        <v>37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9"/>
      <c r="CG20" s="165" t="s">
        <v>38</v>
      </c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9"/>
      <c r="EI20" s="165" t="s">
        <v>39</v>
      </c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9"/>
      <c r="FG20" s="165" t="s">
        <v>40</v>
      </c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9"/>
      <c r="GK20" s="156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8"/>
      <c r="HI20" s="138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1.25" x14ac:dyDescent="0.2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1"/>
      <c r="X21" s="166"/>
      <c r="Y21" s="150"/>
      <c r="Z21" s="150"/>
      <c r="AA21" s="150"/>
      <c r="AB21" s="150"/>
      <c r="AC21" s="151"/>
      <c r="AD21" s="159"/>
      <c r="AE21" s="160"/>
      <c r="AF21" s="160"/>
      <c r="AG21" s="160"/>
      <c r="AH21" s="160"/>
      <c r="AI21" s="160"/>
      <c r="AJ21" s="161"/>
      <c r="AK21" s="167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4"/>
      <c r="CG21" s="167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4"/>
      <c r="EI21" s="167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4"/>
      <c r="FG21" s="167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4"/>
      <c r="GK21" s="162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4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1.25" x14ac:dyDescent="0.2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1"/>
      <c r="X22" s="166"/>
      <c r="Y22" s="150"/>
      <c r="Z22" s="150"/>
      <c r="AA22" s="150"/>
      <c r="AB22" s="150"/>
      <c r="AC22" s="151"/>
      <c r="AD22" s="159"/>
      <c r="AE22" s="160"/>
      <c r="AF22" s="160"/>
      <c r="AG22" s="160"/>
      <c r="AH22" s="160"/>
      <c r="AI22" s="160"/>
      <c r="AJ22" s="161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95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102</v>
      </c>
      <c r="EJ22" s="127"/>
      <c r="EK22" s="127"/>
      <c r="EL22" s="127"/>
      <c r="EM22" s="127"/>
      <c r="EN22" s="128"/>
      <c r="EO22" s="126" t="s">
        <v>98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99</v>
      </c>
      <c r="FB22" s="127"/>
      <c r="FC22" s="127"/>
      <c r="FD22" s="127"/>
      <c r="FE22" s="127"/>
      <c r="FF22" s="128"/>
      <c r="FG22" s="126" t="s">
        <v>52</v>
      </c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56" t="s">
        <v>53</v>
      </c>
      <c r="GL22" s="157"/>
      <c r="GM22" s="157"/>
      <c r="GN22" s="157"/>
      <c r="GO22" s="157"/>
      <c r="GP22" s="158"/>
      <c r="GQ22" s="194" t="s">
        <v>54</v>
      </c>
      <c r="GR22" s="195"/>
      <c r="GS22" s="195"/>
      <c r="GT22" s="195"/>
      <c r="GU22" s="195"/>
      <c r="GV22" s="196"/>
      <c r="GW22" s="168" t="s">
        <v>55</v>
      </c>
      <c r="GX22" s="169"/>
      <c r="GY22" s="169"/>
      <c r="GZ22" s="169"/>
      <c r="HA22" s="169"/>
      <c r="HB22" s="170"/>
      <c r="HC22" s="168" t="s">
        <v>56</v>
      </c>
      <c r="HD22" s="169"/>
      <c r="HE22" s="169"/>
      <c r="HF22" s="169"/>
      <c r="HG22" s="169"/>
      <c r="HH22" s="170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1.25" x14ac:dyDescent="0.2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1"/>
      <c r="X23" s="166"/>
      <c r="Y23" s="150"/>
      <c r="Z23" s="150"/>
      <c r="AA23" s="150"/>
      <c r="AB23" s="150"/>
      <c r="AC23" s="151"/>
      <c r="AD23" s="159"/>
      <c r="AE23" s="160"/>
      <c r="AF23" s="160"/>
      <c r="AG23" s="160"/>
      <c r="AH23" s="160"/>
      <c r="AI23" s="160"/>
      <c r="AJ23" s="161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59"/>
      <c r="GL23" s="160"/>
      <c r="GM23" s="160"/>
      <c r="GN23" s="160"/>
      <c r="GO23" s="160"/>
      <c r="GP23" s="161"/>
      <c r="GQ23" s="197"/>
      <c r="GR23" s="198"/>
      <c r="GS23" s="198"/>
      <c r="GT23" s="198"/>
      <c r="GU23" s="198"/>
      <c r="GV23" s="199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1" t="s">
        <v>59</v>
      </c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3"/>
      <c r="HU23" s="135" t="s">
        <v>60</v>
      </c>
      <c r="HV23" s="136"/>
      <c r="HW23" s="136"/>
      <c r="HX23" s="136"/>
      <c r="HY23" s="136"/>
      <c r="HZ23" s="136"/>
      <c r="IA23" s="136"/>
      <c r="IB23" s="136"/>
      <c r="IC23" s="136"/>
      <c r="ID23" s="136"/>
      <c r="IE23" s="137"/>
    </row>
    <row r="24" spans="1:240" s="2" customFormat="1" ht="38.25" customHeight="1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4"/>
      <c r="X24" s="167"/>
      <c r="Y24" s="153"/>
      <c r="Z24" s="153"/>
      <c r="AA24" s="153"/>
      <c r="AB24" s="153"/>
      <c r="AC24" s="154"/>
      <c r="AD24" s="162"/>
      <c r="AE24" s="163"/>
      <c r="AF24" s="163"/>
      <c r="AG24" s="163"/>
      <c r="AH24" s="163"/>
      <c r="AI24" s="163"/>
      <c r="AJ24" s="164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62"/>
      <c r="GL24" s="163"/>
      <c r="GM24" s="163"/>
      <c r="GN24" s="163"/>
      <c r="GO24" s="163"/>
      <c r="GP24" s="164"/>
      <c r="GQ24" s="200"/>
      <c r="GR24" s="201"/>
      <c r="GS24" s="201"/>
      <c r="GT24" s="201"/>
      <c r="GU24" s="201"/>
      <c r="GV24" s="202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4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45"/>
      <c r="HU24" s="138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1.25" x14ac:dyDescent="0.25">
      <c r="A25" s="155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39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40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69</v>
      </c>
      <c r="AL26" s="84"/>
      <c r="AM26" s="84"/>
      <c r="AN26" s="84"/>
      <c r="AO26" s="84"/>
      <c r="AP26" s="41"/>
      <c r="AQ26" s="83">
        <f t="shared" si="0"/>
        <v>69</v>
      </c>
      <c r="AR26" s="84"/>
      <c r="AS26" s="84"/>
      <c r="AT26" s="84"/>
      <c r="AU26" s="84"/>
      <c r="AV26" s="41"/>
      <c r="AW26" s="83">
        <f t="shared" si="0"/>
        <v>69</v>
      </c>
      <c r="AX26" s="84"/>
      <c r="AY26" s="84"/>
      <c r="AZ26" s="84"/>
      <c r="BA26" s="84"/>
      <c r="BB26" s="41"/>
      <c r="BC26" s="39">
        <f t="shared" si="0"/>
        <v>69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69</v>
      </c>
      <c r="CH26" s="40"/>
      <c r="CI26" s="40"/>
      <c r="CJ26" s="40"/>
      <c r="CK26" s="40"/>
      <c r="CL26" s="41"/>
      <c r="CM26" s="39">
        <f t="shared" si="1"/>
        <v>69</v>
      </c>
      <c r="CN26" s="40"/>
      <c r="CO26" s="40"/>
      <c r="CP26" s="40"/>
      <c r="CQ26" s="40"/>
      <c r="CR26" s="41"/>
      <c r="CS26" s="39">
        <f t="shared" si="1"/>
        <v>69</v>
      </c>
      <c r="CT26" s="40"/>
      <c r="CU26" s="40"/>
      <c r="CV26" s="40"/>
      <c r="CW26" s="40"/>
      <c r="CX26" s="41"/>
      <c r="CY26" s="39">
        <f t="shared" si="1"/>
        <v>69</v>
      </c>
      <c r="CZ26" s="40"/>
      <c r="DA26" s="40"/>
      <c r="DB26" s="40"/>
      <c r="DC26" s="40"/>
      <c r="DD26" s="41"/>
      <c r="DE26" s="39">
        <f t="shared" si="1"/>
        <v>69</v>
      </c>
      <c r="DF26" s="40"/>
      <c r="DG26" s="40"/>
      <c r="DH26" s="40"/>
      <c r="DI26" s="40"/>
      <c r="DJ26" s="41"/>
      <c r="DK26" s="39">
        <f t="shared" si="1"/>
        <v>69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69</v>
      </c>
      <c r="EJ26" s="40"/>
      <c r="EK26" s="40"/>
      <c r="EL26" s="40"/>
      <c r="EM26" s="40"/>
      <c r="EN26" s="41"/>
      <c r="EO26" s="39">
        <f t="shared" si="2"/>
        <v>69</v>
      </c>
      <c r="EP26" s="40"/>
      <c r="EQ26" s="40"/>
      <c r="ER26" s="40"/>
      <c r="ES26" s="40"/>
      <c r="ET26" s="41"/>
      <c r="EU26" s="39">
        <f t="shared" si="2"/>
        <v>69</v>
      </c>
      <c r="EV26" s="40"/>
      <c r="EW26" s="40"/>
      <c r="EX26" s="40"/>
      <c r="EY26" s="40"/>
      <c r="EZ26" s="41"/>
      <c r="FA26" s="39">
        <f t="shared" si="2"/>
        <v>69</v>
      </c>
      <c r="FB26" s="40"/>
      <c r="FC26" s="40"/>
      <c r="FD26" s="40"/>
      <c r="FE26" s="40"/>
      <c r="FF26" s="41"/>
      <c r="FG26" s="39">
        <f t="shared" si="2"/>
        <v>69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1"/>
      <c r="Y27" s="92"/>
      <c r="Z27" s="92"/>
      <c r="AA27" s="92"/>
      <c r="AB27" s="92"/>
      <c r="AC27" s="9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63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100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4"/>
      <c r="GX27" s="95"/>
      <c r="GY27" s="95"/>
      <c r="GZ27" s="95"/>
      <c r="HA27" s="95"/>
      <c r="HB27" s="96"/>
      <c r="HC27" s="100"/>
      <c r="HD27" s="101"/>
      <c r="HE27" s="101"/>
      <c r="HF27" s="101"/>
      <c r="HG27" s="101"/>
      <c r="HH27" s="102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4" t="s">
        <v>98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7"/>
      <c r="Y28" s="98"/>
      <c r="Z28" s="98"/>
      <c r="AA28" s="98"/>
      <c r="AB28" s="98"/>
      <c r="AC28" s="99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5.0000000000000001E-4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3" si="3">AK28+AQ28+AW28+BC28+BI28+BO28+BU28+CA28+CG28+CM28+CS28+CY28+DE28+DK28+DQ28+DW28+EC28+EI28+EO28+EU28+FA28+FG28+FM28+FS28+FY28+GE28</f>
        <v>5.0000000000000001E-4</v>
      </c>
      <c r="GL28" s="34"/>
      <c r="GM28" s="34"/>
      <c r="GN28" s="34"/>
      <c r="GO28" s="34"/>
      <c r="GP28" s="35"/>
      <c r="GQ28" s="103">
        <v>580</v>
      </c>
      <c r="GR28" s="104"/>
      <c r="GS28" s="104"/>
      <c r="GT28" s="104"/>
      <c r="GU28" s="104"/>
      <c r="GV28" s="105"/>
      <c r="GW28" s="27">
        <f t="shared" ref="GW28:GW53" si="4">GK28*GQ28</f>
        <v>0.28999999999999998</v>
      </c>
      <c r="GX28" s="28"/>
      <c r="GY28" s="28"/>
      <c r="GZ28" s="28"/>
      <c r="HA28" s="28"/>
      <c r="HB28" s="29"/>
      <c r="HC28" s="24">
        <f t="shared" ref="HC28" si="5">GK28*HI28</f>
        <v>3.4500000000000003E-2</v>
      </c>
      <c r="HD28" s="25"/>
      <c r="HE28" s="25"/>
      <c r="HF28" s="25"/>
      <c r="HG28" s="25"/>
      <c r="HH28" s="26"/>
      <c r="HI28" s="36">
        <f t="shared" ref="HI28:HI36" si="6">$BI$16</f>
        <v>69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106">
        <f t="shared" ref="HU28:HU53" si="7">GQ28*HC28</f>
        <v>20.010000000000002</v>
      </c>
      <c r="HV28" s="107"/>
      <c r="HW28" s="107"/>
      <c r="HX28" s="107"/>
      <c r="HY28" s="107"/>
      <c r="HZ28" s="107"/>
      <c r="IA28" s="107"/>
      <c r="IB28" s="107"/>
      <c r="IC28" s="107"/>
      <c r="ID28" s="107"/>
      <c r="IE28" s="108"/>
      <c r="IF28" s="13">
        <f t="shared" ref="IF28:IF53" si="8">SUM(HU28)</f>
        <v>20.010000000000002</v>
      </c>
    </row>
    <row r="29" spans="1:240" s="2" customFormat="1" ht="16.5" customHeight="1" x14ac:dyDescent="0.25">
      <c r="A29" s="48" t="s">
        <v>93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1E-3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2E-3</v>
      </c>
      <c r="CT29" s="19"/>
      <c r="CU29" s="19"/>
      <c r="CV29" s="19"/>
      <c r="CW29" s="19"/>
      <c r="CX29" s="20"/>
      <c r="CY29" s="18">
        <v>1E-3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1E-3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6.0000000000000001E-3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3.42</v>
      </c>
      <c r="GX29" s="28"/>
      <c r="GY29" s="28"/>
      <c r="GZ29" s="28"/>
      <c r="HA29" s="28"/>
      <c r="HB29" s="29"/>
      <c r="HC29" s="24">
        <f t="shared" ref="HC29:HC53" si="9">GK29*HI29</f>
        <v>0.41400000000000003</v>
      </c>
      <c r="HD29" s="25"/>
      <c r="HE29" s="25"/>
      <c r="HF29" s="25"/>
      <c r="HG29" s="25"/>
      <c r="HH29" s="26"/>
      <c r="HI29" s="36">
        <f t="shared" si="6"/>
        <v>69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106">
        <f t="shared" si="7"/>
        <v>235.98000000000002</v>
      </c>
      <c r="HV29" s="107"/>
      <c r="HW29" s="107"/>
      <c r="HX29" s="107"/>
      <c r="HY29" s="107"/>
      <c r="HZ29" s="107"/>
      <c r="IA29" s="107"/>
      <c r="IB29" s="107"/>
      <c r="IC29" s="107"/>
      <c r="ID29" s="107"/>
      <c r="IE29" s="108"/>
      <c r="IF29" s="2">
        <f t="shared" si="8"/>
        <v>235.98000000000002</v>
      </c>
    </row>
    <row r="30" spans="1:240" s="2" customFormat="1" ht="16.5" customHeight="1" x14ac:dyDescent="0.25">
      <c r="A30" s="48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0.1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0.05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0.02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0.27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25.380000000000003</v>
      </c>
      <c r="GX30" s="28"/>
      <c r="GY30" s="28"/>
      <c r="GZ30" s="28"/>
      <c r="HA30" s="28"/>
      <c r="HB30" s="29"/>
      <c r="HC30" s="24">
        <f t="shared" si="9"/>
        <v>18.630000000000003</v>
      </c>
      <c r="HD30" s="25"/>
      <c r="HE30" s="25"/>
      <c r="HF30" s="25"/>
      <c r="HG30" s="25"/>
      <c r="HH30" s="26"/>
      <c r="HI30" s="36">
        <f t="shared" si="6"/>
        <v>69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106">
        <f t="shared" si="7"/>
        <v>1751.2200000000003</v>
      </c>
      <c r="HV30" s="107"/>
      <c r="HW30" s="107"/>
      <c r="HX30" s="107"/>
      <c r="HY30" s="107"/>
      <c r="HZ30" s="107"/>
      <c r="IA30" s="107"/>
      <c r="IB30" s="107"/>
      <c r="IC30" s="107"/>
      <c r="ID30" s="107"/>
      <c r="IE30" s="108"/>
      <c r="IF30" s="2">
        <f t="shared" si="8"/>
        <v>1751.2200000000003</v>
      </c>
    </row>
    <row r="31" spans="1:240" s="2" customFormat="1" ht="18" customHeight="1" x14ac:dyDescent="0.25">
      <c r="A31" s="48" t="s">
        <v>65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3.0000000000000001E-3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3.0000000000000001E-3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0.68400000000000005</v>
      </c>
      <c r="GX31" s="28"/>
      <c r="GY31" s="28"/>
      <c r="GZ31" s="28"/>
      <c r="HA31" s="28"/>
      <c r="HB31" s="29"/>
      <c r="HC31" s="24">
        <f t="shared" si="9"/>
        <v>0.20700000000000002</v>
      </c>
      <c r="HD31" s="25"/>
      <c r="HE31" s="25"/>
      <c r="HF31" s="25"/>
      <c r="HG31" s="25"/>
      <c r="HH31" s="26"/>
      <c r="HI31" s="36">
        <f t="shared" si="6"/>
        <v>69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106">
        <f t="shared" si="7"/>
        <v>47.196000000000005</v>
      </c>
      <c r="HV31" s="107"/>
      <c r="HW31" s="107"/>
      <c r="HX31" s="107"/>
      <c r="HY31" s="107"/>
      <c r="HZ31" s="107"/>
      <c r="IA31" s="107"/>
      <c r="IB31" s="107"/>
      <c r="IC31" s="107"/>
      <c r="ID31" s="107"/>
      <c r="IE31" s="108"/>
      <c r="IF31" s="2">
        <f t="shared" si="8"/>
        <v>47.196000000000005</v>
      </c>
    </row>
    <row r="32" spans="1:240" s="2" customFormat="1" ht="16.5" customHeight="1" x14ac:dyDescent="0.25">
      <c r="A32" s="48" t="s">
        <v>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5.0000000000000001E-4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1.7</v>
      </c>
      <c r="GX32" s="28"/>
      <c r="GY32" s="28"/>
      <c r="GZ32" s="28"/>
      <c r="HA32" s="28"/>
      <c r="HB32" s="29"/>
      <c r="HC32" s="24">
        <f t="shared" si="9"/>
        <v>3.4500000000000003E-2</v>
      </c>
      <c r="HD32" s="25"/>
      <c r="HE32" s="25"/>
      <c r="HF32" s="25"/>
      <c r="HG32" s="25"/>
      <c r="HH32" s="26"/>
      <c r="HI32" s="36">
        <f t="shared" si="6"/>
        <v>69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106">
        <f t="shared" si="7"/>
        <v>117.30000000000001</v>
      </c>
      <c r="HV32" s="107"/>
      <c r="HW32" s="107"/>
      <c r="HX32" s="107"/>
      <c r="HY32" s="107"/>
      <c r="HZ32" s="107"/>
      <c r="IA32" s="107"/>
      <c r="IB32" s="107"/>
      <c r="IC32" s="107"/>
      <c r="ID32" s="107"/>
      <c r="IE32" s="108"/>
      <c r="IF32" s="2">
        <f t="shared" si="8"/>
        <v>117.30000000000001</v>
      </c>
    </row>
    <row r="33" spans="1:240" s="2" customFormat="1" ht="16.5" customHeight="1" x14ac:dyDescent="0.25">
      <c r="A33" s="48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>
        <v>4.4999999999999998E-2</v>
      </c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>
        <v>0.14499999999999999</v>
      </c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ref="GK33" si="10">AK33+AQ33+AW33+BC33+BI33+BO33+BU33+CA33+CG33+CM33+CS33+CY33+DE33+DK33+DQ33+DW33+EC33+EI33+EO33+EU33+FA33+FG33+FM33+FS33+FY33+GE33</f>
        <v>0.19</v>
      </c>
      <c r="GL33" s="34"/>
      <c r="GM33" s="34"/>
      <c r="GN33" s="34"/>
      <c r="GO33" s="34"/>
      <c r="GP33" s="35"/>
      <c r="GQ33" s="30">
        <v>60</v>
      </c>
      <c r="GR33" s="31"/>
      <c r="GS33" s="31"/>
      <c r="GT33" s="31"/>
      <c r="GU33" s="31"/>
      <c r="GV33" s="32"/>
      <c r="GW33" s="27">
        <f t="shared" si="4"/>
        <v>11.4</v>
      </c>
      <c r="GX33" s="28"/>
      <c r="GY33" s="28"/>
      <c r="GZ33" s="28"/>
      <c r="HA33" s="28"/>
      <c r="HB33" s="29"/>
      <c r="HC33" s="24">
        <f t="shared" si="9"/>
        <v>13.11</v>
      </c>
      <c r="HD33" s="25"/>
      <c r="HE33" s="25"/>
      <c r="HF33" s="25"/>
      <c r="HG33" s="25"/>
      <c r="HH33" s="26"/>
      <c r="HI33" s="36">
        <f t="shared" si="6"/>
        <v>69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106">
        <f t="shared" si="7"/>
        <v>786.59999999999991</v>
      </c>
      <c r="HV33" s="107"/>
      <c r="HW33" s="107"/>
      <c r="HX33" s="107"/>
      <c r="HY33" s="107"/>
      <c r="HZ33" s="107"/>
      <c r="IA33" s="107"/>
      <c r="IB33" s="107"/>
      <c r="IC33" s="107"/>
      <c r="ID33" s="107"/>
      <c r="IE33" s="108"/>
      <c r="IF33" s="2">
        <f t="shared" si="8"/>
        <v>786.59999999999991</v>
      </c>
    </row>
    <row r="34" spans="1:240" s="2" customFormat="1" ht="16.5" customHeight="1" x14ac:dyDescent="0.25">
      <c r="A34" s="48" t="s">
        <v>103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/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/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>
        <v>0.03</v>
      </c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si="3"/>
        <v>0.03</v>
      </c>
      <c r="GL34" s="34"/>
      <c r="GM34" s="34"/>
      <c r="GN34" s="34"/>
      <c r="GO34" s="34"/>
      <c r="GP34" s="35"/>
      <c r="GQ34" s="30">
        <v>66</v>
      </c>
      <c r="GR34" s="31"/>
      <c r="GS34" s="31"/>
      <c r="GT34" s="31"/>
      <c r="GU34" s="31"/>
      <c r="GV34" s="32"/>
      <c r="GW34" s="27">
        <f t="shared" si="4"/>
        <v>1.98</v>
      </c>
      <c r="GX34" s="28"/>
      <c r="GY34" s="28"/>
      <c r="GZ34" s="28"/>
      <c r="HA34" s="28"/>
      <c r="HB34" s="29"/>
      <c r="HC34" s="24">
        <f t="shared" si="9"/>
        <v>2.0699999999999998</v>
      </c>
      <c r="HD34" s="25"/>
      <c r="HE34" s="25"/>
      <c r="HF34" s="25"/>
      <c r="HG34" s="25"/>
      <c r="HH34" s="26"/>
      <c r="HI34" s="36">
        <f t="shared" si="6"/>
        <v>69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106">
        <f t="shared" si="7"/>
        <v>136.61999999999998</v>
      </c>
      <c r="HV34" s="107"/>
      <c r="HW34" s="107"/>
      <c r="HX34" s="107"/>
      <c r="HY34" s="107"/>
      <c r="HZ34" s="107"/>
      <c r="IA34" s="107"/>
      <c r="IB34" s="107"/>
      <c r="IC34" s="107"/>
      <c r="ID34" s="107"/>
      <c r="IE34" s="108"/>
      <c r="IF34" s="2">
        <f t="shared" si="8"/>
        <v>136.61999999999998</v>
      </c>
    </row>
    <row r="35" spans="1:240" s="2" customFormat="1" ht="16.5" customHeight="1" x14ac:dyDescent="0.25">
      <c r="A35" s="48" t="s">
        <v>69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>
        <v>6.0000000000000001E-3</v>
      </c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/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6.0000000000000001E-3</v>
      </c>
      <c r="GL35" s="34"/>
      <c r="GM35" s="34"/>
      <c r="GN35" s="34"/>
      <c r="GO35" s="34"/>
      <c r="GP35" s="35"/>
      <c r="GQ35" s="30">
        <v>38</v>
      </c>
      <c r="GR35" s="31"/>
      <c r="GS35" s="31"/>
      <c r="GT35" s="31"/>
      <c r="GU35" s="31"/>
      <c r="GV35" s="32"/>
      <c r="GW35" s="27">
        <f t="shared" si="4"/>
        <v>0.22800000000000001</v>
      </c>
      <c r="GX35" s="28"/>
      <c r="GY35" s="28"/>
      <c r="GZ35" s="28"/>
      <c r="HA35" s="28"/>
      <c r="HB35" s="29"/>
      <c r="HC35" s="24">
        <f t="shared" si="9"/>
        <v>0.41400000000000003</v>
      </c>
      <c r="HD35" s="25"/>
      <c r="HE35" s="25"/>
      <c r="HF35" s="25"/>
      <c r="HG35" s="25"/>
      <c r="HH35" s="26"/>
      <c r="HI35" s="36">
        <f t="shared" si="6"/>
        <v>69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21">
        <f t="shared" si="7"/>
        <v>15.732000000000001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8"/>
        <v>15.732000000000001</v>
      </c>
    </row>
    <row r="36" spans="1:240" s="2" customFormat="1" ht="16.5" customHeight="1" x14ac:dyDescent="0.25">
      <c r="A36" s="48" t="s">
        <v>70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5.0000000000000001E-3</v>
      </c>
      <c r="CH36" s="19"/>
      <c r="CI36" s="19"/>
      <c r="CJ36" s="19"/>
      <c r="CK36" s="19"/>
      <c r="CL36" s="20"/>
      <c r="CM36" s="18">
        <v>6.0000000000000001E-3</v>
      </c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>
        <v>2E-3</v>
      </c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1.2999999999999999E-2</v>
      </c>
      <c r="GL36" s="34"/>
      <c r="GM36" s="34"/>
      <c r="GN36" s="34"/>
      <c r="GO36" s="34"/>
      <c r="GP36" s="35"/>
      <c r="GQ36" s="30">
        <v>48</v>
      </c>
      <c r="GR36" s="31"/>
      <c r="GS36" s="31"/>
      <c r="GT36" s="31"/>
      <c r="GU36" s="31"/>
      <c r="GV36" s="32"/>
      <c r="GW36" s="27">
        <f t="shared" si="4"/>
        <v>0.624</v>
      </c>
      <c r="GX36" s="28"/>
      <c r="GY36" s="28"/>
      <c r="GZ36" s="28"/>
      <c r="HA36" s="28"/>
      <c r="HB36" s="29"/>
      <c r="HC36" s="24">
        <f t="shared" si="9"/>
        <v>0.89699999999999991</v>
      </c>
      <c r="HD36" s="25"/>
      <c r="HE36" s="25"/>
      <c r="HF36" s="25"/>
      <c r="HG36" s="25"/>
      <c r="HH36" s="26"/>
      <c r="HI36" s="36">
        <f t="shared" si="6"/>
        <v>69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7"/>
        <v>43.055999999999997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8"/>
        <v>43.055999999999997</v>
      </c>
    </row>
    <row r="37" spans="1:240" s="2" customFormat="1" ht="16.5" customHeight="1" x14ac:dyDescent="0.25">
      <c r="A37" s="48" t="s">
        <v>71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2E-3</v>
      </c>
      <c r="CH37" s="19"/>
      <c r="CI37" s="19"/>
      <c r="CJ37" s="19"/>
      <c r="CK37" s="19"/>
      <c r="CL37" s="20"/>
      <c r="CM37" s="18">
        <v>5.0000000000000001E-4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/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2.5000000000000001E-3</v>
      </c>
      <c r="GL37" s="34"/>
      <c r="GM37" s="34"/>
      <c r="GN37" s="34"/>
      <c r="GO37" s="34"/>
      <c r="GP37" s="35"/>
      <c r="GQ37" s="30">
        <v>145</v>
      </c>
      <c r="GR37" s="31"/>
      <c r="GS37" s="31"/>
      <c r="GT37" s="31"/>
      <c r="GU37" s="31"/>
      <c r="GV37" s="32"/>
      <c r="GW37" s="27">
        <f t="shared" si="4"/>
        <v>0.36249999999999999</v>
      </c>
      <c r="GX37" s="28"/>
      <c r="GY37" s="28"/>
      <c r="GZ37" s="28"/>
      <c r="HA37" s="28"/>
      <c r="HB37" s="29"/>
      <c r="HC37" s="24">
        <f t="shared" si="9"/>
        <v>0.17250000000000001</v>
      </c>
      <c r="HD37" s="25"/>
      <c r="HE37" s="25"/>
      <c r="HF37" s="25"/>
      <c r="HG37" s="25"/>
      <c r="HH37" s="26"/>
      <c r="HI37" s="36">
        <f t="shared" ref="HI37:HI46" si="11">$BI$16</f>
        <v>69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7"/>
        <v>25.012500000000003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8"/>
        <v>25.012500000000003</v>
      </c>
    </row>
    <row r="38" spans="1:240" s="2" customFormat="1" ht="16.5" customHeight="1" x14ac:dyDescent="0.25">
      <c r="A38" s="48" t="s">
        <v>72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5.0000000000000001E-3</v>
      </c>
      <c r="CH38" s="19"/>
      <c r="CI38" s="19"/>
      <c r="CJ38" s="19"/>
      <c r="CK38" s="19"/>
      <c r="CL38" s="20"/>
      <c r="CM38" s="18">
        <v>0.01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1.4999999999999999E-2</v>
      </c>
      <c r="GL38" s="34"/>
      <c r="GM38" s="34"/>
      <c r="GN38" s="34"/>
      <c r="GO38" s="34"/>
      <c r="GP38" s="35"/>
      <c r="GQ38" s="30">
        <v>45</v>
      </c>
      <c r="GR38" s="31"/>
      <c r="GS38" s="31"/>
      <c r="GT38" s="31"/>
      <c r="GU38" s="31"/>
      <c r="GV38" s="32"/>
      <c r="GW38" s="27">
        <f t="shared" si="4"/>
        <v>0.67499999999999993</v>
      </c>
      <c r="GX38" s="28"/>
      <c r="GY38" s="28"/>
      <c r="GZ38" s="28"/>
      <c r="HA38" s="28"/>
      <c r="HB38" s="29"/>
      <c r="HC38" s="24">
        <f t="shared" si="9"/>
        <v>1.0349999999999999</v>
      </c>
      <c r="HD38" s="25"/>
      <c r="HE38" s="25"/>
      <c r="HF38" s="25"/>
      <c r="HG38" s="25"/>
      <c r="HH38" s="26"/>
      <c r="HI38" s="36">
        <f t="shared" si="11"/>
        <v>69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7"/>
        <v>46.574999999999996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8"/>
        <v>46.574999999999996</v>
      </c>
    </row>
    <row r="39" spans="1:240" s="2" customFormat="1" ht="16.5" customHeight="1" x14ac:dyDescent="0.25">
      <c r="A39" s="48" t="s">
        <v>73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/>
      <c r="CH39" s="19"/>
      <c r="CI39" s="19"/>
      <c r="CJ39" s="19"/>
      <c r="CK39" s="19"/>
      <c r="CL39" s="20"/>
      <c r="CM39" s="18"/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>
        <v>2E-3</v>
      </c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2E-3</v>
      </c>
      <c r="GL39" s="34"/>
      <c r="GM39" s="34"/>
      <c r="GN39" s="34"/>
      <c r="GO39" s="34"/>
      <c r="GP39" s="35"/>
      <c r="GQ39" s="30">
        <v>42</v>
      </c>
      <c r="GR39" s="31"/>
      <c r="GS39" s="31"/>
      <c r="GT39" s="31"/>
      <c r="GU39" s="31"/>
      <c r="GV39" s="32"/>
      <c r="GW39" s="27">
        <f t="shared" si="4"/>
        <v>8.4000000000000005E-2</v>
      </c>
      <c r="GX39" s="28"/>
      <c r="GY39" s="28"/>
      <c r="GZ39" s="28"/>
      <c r="HA39" s="28"/>
      <c r="HB39" s="29"/>
      <c r="HC39" s="24">
        <f t="shared" si="9"/>
        <v>0.13800000000000001</v>
      </c>
      <c r="HD39" s="25"/>
      <c r="HE39" s="25"/>
      <c r="HF39" s="25"/>
      <c r="HG39" s="25"/>
      <c r="HH39" s="26"/>
      <c r="HI39" s="36">
        <f t="shared" si="11"/>
        <v>69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7"/>
        <v>5.7960000000000003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8"/>
        <v>5.7960000000000003</v>
      </c>
    </row>
    <row r="40" spans="1:240" s="2" customFormat="1" ht="16.5" customHeight="1" x14ac:dyDescent="0.25">
      <c r="A40" s="48" t="s">
        <v>74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/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0</v>
      </c>
      <c r="GL40" s="34"/>
      <c r="GM40" s="34"/>
      <c r="GN40" s="34"/>
      <c r="GO40" s="34"/>
      <c r="GP40" s="35"/>
      <c r="GQ40" s="30"/>
      <c r="GR40" s="31"/>
      <c r="GS40" s="31"/>
      <c r="GT40" s="31"/>
      <c r="GU40" s="31"/>
      <c r="GV40" s="32"/>
      <c r="GW40" s="27">
        <f t="shared" si="4"/>
        <v>0</v>
      </c>
      <c r="GX40" s="28"/>
      <c r="GY40" s="28"/>
      <c r="GZ40" s="28"/>
      <c r="HA40" s="28"/>
      <c r="HB40" s="29"/>
      <c r="HC40" s="24">
        <f t="shared" si="9"/>
        <v>0</v>
      </c>
      <c r="HD40" s="25"/>
      <c r="HE40" s="25"/>
      <c r="HF40" s="25"/>
      <c r="HG40" s="25"/>
      <c r="HH40" s="26"/>
      <c r="HI40" s="36">
        <f t="shared" si="11"/>
        <v>69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7"/>
        <v>0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8"/>
        <v>0</v>
      </c>
    </row>
    <row r="41" spans="1:240" s="2" customFormat="1" ht="16.5" customHeight="1" x14ac:dyDescent="0.25">
      <c r="A41" s="48" t="s">
        <v>67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>
        <v>2E-3</v>
      </c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/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2E-3</v>
      </c>
      <c r="GL41" s="34"/>
      <c r="GM41" s="34"/>
      <c r="GN41" s="34"/>
      <c r="GO41" s="34"/>
      <c r="GP41" s="35"/>
      <c r="GQ41" s="30">
        <v>420</v>
      </c>
      <c r="GR41" s="31"/>
      <c r="GS41" s="31"/>
      <c r="GT41" s="31"/>
      <c r="GU41" s="31"/>
      <c r="GV41" s="32"/>
      <c r="GW41" s="27">
        <f t="shared" si="4"/>
        <v>0.84</v>
      </c>
      <c r="GX41" s="28"/>
      <c r="GY41" s="28"/>
      <c r="GZ41" s="28"/>
      <c r="HA41" s="28"/>
      <c r="HB41" s="29"/>
      <c r="HC41" s="24">
        <f t="shared" si="9"/>
        <v>0.13800000000000001</v>
      </c>
      <c r="HD41" s="25"/>
      <c r="HE41" s="25"/>
      <c r="HF41" s="25"/>
      <c r="HG41" s="25"/>
      <c r="HH41" s="26"/>
      <c r="HI41" s="36">
        <f t="shared" si="11"/>
        <v>69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7"/>
        <v>57.960000000000008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8"/>
        <v>57.960000000000008</v>
      </c>
    </row>
    <row r="42" spans="1:240" s="2" customFormat="1" ht="16.5" customHeight="1" x14ac:dyDescent="0.25">
      <c r="A42" s="48" t="s">
        <v>75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>
        <v>0.02</v>
      </c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/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0.02</v>
      </c>
      <c r="GL42" s="34"/>
      <c r="GM42" s="34"/>
      <c r="GN42" s="34"/>
      <c r="GO42" s="34"/>
      <c r="GP42" s="35"/>
      <c r="GQ42" s="30">
        <v>70</v>
      </c>
      <c r="GR42" s="31"/>
      <c r="GS42" s="31"/>
      <c r="GT42" s="31"/>
      <c r="GU42" s="31"/>
      <c r="GV42" s="32"/>
      <c r="GW42" s="27">
        <f t="shared" si="4"/>
        <v>1.4000000000000001</v>
      </c>
      <c r="GX42" s="28"/>
      <c r="GY42" s="28"/>
      <c r="GZ42" s="28"/>
      <c r="HA42" s="28"/>
      <c r="HB42" s="29"/>
      <c r="HC42" s="24">
        <f t="shared" si="9"/>
        <v>1.3800000000000001</v>
      </c>
      <c r="HD42" s="25"/>
      <c r="HE42" s="25"/>
      <c r="HF42" s="25"/>
      <c r="HG42" s="25"/>
      <c r="HH42" s="26"/>
      <c r="HI42" s="36">
        <f t="shared" si="11"/>
        <v>69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7"/>
        <v>96.600000000000009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8"/>
        <v>96.600000000000009</v>
      </c>
    </row>
    <row r="43" spans="1:240" s="2" customFormat="1" ht="16.5" customHeight="1" x14ac:dyDescent="0.25">
      <c r="A43" s="48" t="s">
        <v>96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/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>
        <v>5.1999999999999998E-2</v>
      </c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5.1999999999999998E-2</v>
      </c>
      <c r="GL43" s="34"/>
      <c r="GM43" s="34"/>
      <c r="GN43" s="34"/>
      <c r="GO43" s="34"/>
      <c r="GP43" s="35"/>
      <c r="GQ43" s="30">
        <v>615</v>
      </c>
      <c r="GR43" s="31"/>
      <c r="GS43" s="31"/>
      <c r="GT43" s="31"/>
      <c r="GU43" s="31"/>
      <c r="GV43" s="32"/>
      <c r="GW43" s="27">
        <f t="shared" si="4"/>
        <v>31.979999999999997</v>
      </c>
      <c r="GX43" s="28"/>
      <c r="GY43" s="28"/>
      <c r="GZ43" s="28"/>
      <c r="HA43" s="28"/>
      <c r="HB43" s="29"/>
      <c r="HC43" s="24">
        <f t="shared" si="9"/>
        <v>3.5879999999999996</v>
      </c>
      <c r="HD43" s="25"/>
      <c r="HE43" s="25"/>
      <c r="HF43" s="25"/>
      <c r="HG43" s="25"/>
      <c r="HH43" s="26"/>
      <c r="HI43" s="36">
        <f t="shared" si="11"/>
        <v>69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7"/>
        <v>2206.62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8"/>
        <v>2206.62</v>
      </c>
    </row>
    <row r="44" spans="1:240" s="2" customFormat="1" ht="16.5" customHeight="1" x14ac:dyDescent="0.25">
      <c r="A44" s="48" t="s">
        <v>76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>
        <v>4.0000000000000001E-3</v>
      </c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>
        <v>8.0000000000000002E-3</v>
      </c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/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>
        <v>8.0000000000000002E-3</v>
      </c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>
        <v>4.0000000000000001E-3</v>
      </c>
      <c r="EJ44" s="19"/>
      <c r="EK44" s="19"/>
      <c r="EL44" s="19"/>
      <c r="EM44" s="19"/>
      <c r="EN44" s="20"/>
      <c r="EO44" s="18">
        <v>8.0000000000000002E-3</v>
      </c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3.2000000000000001E-2</v>
      </c>
      <c r="GL44" s="34"/>
      <c r="GM44" s="34"/>
      <c r="GN44" s="34"/>
      <c r="GO44" s="34"/>
      <c r="GP44" s="35"/>
      <c r="GQ44" s="30">
        <v>98</v>
      </c>
      <c r="GR44" s="31"/>
      <c r="GS44" s="31"/>
      <c r="GT44" s="31"/>
      <c r="GU44" s="31"/>
      <c r="GV44" s="32"/>
      <c r="GW44" s="27">
        <f t="shared" si="4"/>
        <v>3.1360000000000001</v>
      </c>
      <c r="GX44" s="28"/>
      <c r="GY44" s="28"/>
      <c r="GZ44" s="28"/>
      <c r="HA44" s="28"/>
      <c r="HB44" s="29"/>
      <c r="HC44" s="24">
        <f t="shared" si="9"/>
        <v>2.2080000000000002</v>
      </c>
      <c r="HD44" s="25"/>
      <c r="HE44" s="25"/>
      <c r="HF44" s="25"/>
      <c r="HG44" s="25"/>
      <c r="HH44" s="26"/>
      <c r="HI44" s="36">
        <f t="shared" si="11"/>
        <v>69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7"/>
        <v>216.38400000000001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8"/>
        <v>216.38400000000001</v>
      </c>
    </row>
    <row r="45" spans="1:240" s="2" customFormat="1" ht="16.5" customHeight="1" x14ac:dyDescent="0.25">
      <c r="A45" s="45" t="s">
        <v>77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/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/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/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/>
      <c r="EJ45" s="19"/>
      <c r="EK45" s="19"/>
      <c r="EL45" s="19"/>
      <c r="EM45" s="19"/>
      <c r="EN45" s="20"/>
      <c r="EO45" s="18"/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0</v>
      </c>
      <c r="GL45" s="34"/>
      <c r="GM45" s="34"/>
      <c r="GN45" s="34"/>
      <c r="GO45" s="34"/>
      <c r="GP45" s="35"/>
      <c r="GQ45" s="30">
        <v>68</v>
      </c>
      <c r="GR45" s="31"/>
      <c r="GS45" s="31"/>
      <c r="GT45" s="31"/>
      <c r="GU45" s="31"/>
      <c r="GV45" s="32"/>
      <c r="GW45" s="27">
        <f t="shared" si="4"/>
        <v>0</v>
      </c>
      <c r="GX45" s="28"/>
      <c r="GY45" s="28"/>
      <c r="GZ45" s="28"/>
      <c r="HA45" s="28"/>
      <c r="HB45" s="29"/>
      <c r="HC45" s="24">
        <f t="shared" si="9"/>
        <v>0</v>
      </c>
      <c r="HD45" s="25"/>
      <c r="HE45" s="25"/>
      <c r="HF45" s="25"/>
      <c r="HG45" s="25"/>
      <c r="HH45" s="26"/>
      <c r="HI45" s="36">
        <f t="shared" si="11"/>
        <v>69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7"/>
        <v>0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8"/>
        <v>0</v>
      </c>
    </row>
    <row r="46" spans="1:240" s="2" customFormat="1" ht="16.5" customHeight="1" x14ac:dyDescent="0.25">
      <c r="A46" s="48" t="s">
        <v>78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50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>
        <v>5.0000000000000001E-3</v>
      </c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5.0000000000000001E-3</v>
      </c>
      <c r="GL46" s="34"/>
      <c r="GM46" s="34"/>
      <c r="GN46" s="34"/>
      <c r="GO46" s="34"/>
      <c r="GP46" s="35"/>
      <c r="GQ46" s="30">
        <v>27</v>
      </c>
      <c r="GR46" s="31"/>
      <c r="GS46" s="31"/>
      <c r="GT46" s="31"/>
      <c r="GU46" s="31"/>
      <c r="GV46" s="32"/>
      <c r="GW46" s="27">
        <f t="shared" si="4"/>
        <v>0.13500000000000001</v>
      </c>
      <c r="GX46" s="28"/>
      <c r="GY46" s="28"/>
      <c r="GZ46" s="28"/>
      <c r="HA46" s="28"/>
      <c r="HB46" s="29"/>
      <c r="HC46" s="24">
        <f t="shared" si="9"/>
        <v>0.34500000000000003</v>
      </c>
      <c r="HD46" s="25"/>
      <c r="HE46" s="25"/>
      <c r="HF46" s="25"/>
      <c r="HG46" s="25"/>
      <c r="HH46" s="26"/>
      <c r="HI46" s="36">
        <f t="shared" si="11"/>
        <v>69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7"/>
        <v>9.3150000000000013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8"/>
        <v>9.3150000000000013</v>
      </c>
    </row>
    <row r="47" spans="1:240" s="2" customFormat="1" ht="16.5" customHeight="1" x14ac:dyDescent="0.25">
      <c r="A47" s="48" t="s">
        <v>79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>
        <v>5.0000000000000001E-3</v>
      </c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/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5.0000000000000001E-3</v>
      </c>
      <c r="GL47" s="34"/>
      <c r="GM47" s="34"/>
      <c r="GN47" s="34"/>
      <c r="GO47" s="34"/>
      <c r="GP47" s="35"/>
      <c r="GQ47" s="30">
        <v>200</v>
      </c>
      <c r="GR47" s="31"/>
      <c r="GS47" s="31"/>
      <c r="GT47" s="31"/>
      <c r="GU47" s="31"/>
      <c r="GV47" s="32"/>
      <c r="GW47" s="27">
        <f t="shared" si="4"/>
        <v>1</v>
      </c>
      <c r="GX47" s="28"/>
      <c r="GY47" s="28"/>
      <c r="GZ47" s="28"/>
      <c r="HA47" s="28"/>
      <c r="HB47" s="29"/>
      <c r="HC47" s="24">
        <f t="shared" si="9"/>
        <v>0.34500000000000003</v>
      </c>
      <c r="HD47" s="25"/>
      <c r="HE47" s="25"/>
      <c r="HF47" s="25"/>
      <c r="HG47" s="25"/>
      <c r="HH47" s="26"/>
      <c r="HI47" s="36">
        <f t="shared" ref="HI47:HI53" si="12">$BI$16</f>
        <v>69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7"/>
        <v>69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8"/>
        <v>69</v>
      </c>
    </row>
    <row r="48" spans="1:240" s="2" customFormat="1" ht="16.5" customHeight="1" x14ac:dyDescent="0.25">
      <c r="A48" s="48" t="s">
        <v>80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/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>
        <v>2E-3</v>
      </c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2E-3</v>
      </c>
      <c r="GL48" s="34"/>
      <c r="GM48" s="34"/>
      <c r="GN48" s="34"/>
      <c r="GO48" s="34"/>
      <c r="GP48" s="35"/>
      <c r="GQ48" s="30">
        <v>128</v>
      </c>
      <c r="GR48" s="31"/>
      <c r="GS48" s="31"/>
      <c r="GT48" s="31"/>
      <c r="GU48" s="31"/>
      <c r="GV48" s="32"/>
      <c r="GW48" s="27">
        <f t="shared" si="4"/>
        <v>0.25600000000000001</v>
      </c>
      <c r="GX48" s="28"/>
      <c r="GY48" s="28"/>
      <c r="GZ48" s="28"/>
      <c r="HA48" s="28"/>
      <c r="HB48" s="29"/>
      <c r="HC48" s="24">
        <f t="shared" si="9"/>
        <v>0.13800000000000001</v>
      </c>
      <c r="HD48" s="25"/>
      <c r="HE48" s="25"/>
      <c r="HF48" s="25"/>
      <c r="HG48" s="25"/>
      <c r="HH48" s="26"/>
      <c r="HI48" s="36">
        <f t="shared" si="12"/>
        <v>69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7"/>
        <v>17.664000000000001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8"/>
        <v>17.664000000000001</v>
      </c>
    </row>
    <row r="49" spans="1:240" s="2" customFormat="1" ht="16.5" customHeight="1" x14ac:dyDescent="0.25">
      <c r="A49" s="48" t="s">
        <v>81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>
        <v>0.04</v>
      </c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>
        <v>1.2E-2</v>
      </c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/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>
        <v>0.05</v>
      </c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>
        <v>0.04</v>
      </c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0.14200000000000002</v>
      </c>
      <c r="GL49" s="34"/>
      <c r="GM49" s="34"/>
      <c r="GN49" s="34"/>
      <c r="GO49" s="34"/>
      <c r="GP49" s="35"/>
      <c r="GQ49" s="30">
        <v>59</v>
      </c>
      <c r="GR49" s="31"/>
      <c r="GS49" s="31"/>
      <c r="GT49" s="31"/>
      <c r="GU49" s="31"/>
      <c r="GV49" s="32"/>
      <c r="GW49" s="27">
        <f t="shared" si="4"/>
        <v>8.3780000000000001</v>
      </c>
      <c r="GX49" s="28"/>
      <c r="GY49" s="28"/>
      <c r="GZ49" s="28"/>
      <c r="HA49" s="28"/>
      <c r="HB49" s="29"/>
      <c r="HC49" s="24">
        <f t="shared" si="9"/>
        <v>9.7980000000000018</v>
      </c>
      <c r="HD49" s="25"/>
      <c r="HE49" s="25"/>
      <c r="HF49" s="25"/>
      <c r="HG49" s="25"/>
      <c r="HH49" s="26"/>
      <c r="HI49" s="36">
        <f t="shared" si="12"/>
        <v>69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7"/>
        <v>578.08200000000011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8"/>
        <v>578.08200000000011</v>
      </c>
    </row>
    <row r="50" spans="1:240" s="2" customFormat="1" ht="16.5" customHeight="1" x14ac:dyDescent="0.25">
      <c r="A50" s="48" t="s">
        <v>94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/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/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/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/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0</v>
      </c>
      <c r="GL50" s="34"/>
      <c r="GM50" s="34"/>
      <c r="GN50" s="34"/>
      <c r="GO50" s="34"/>
      <c r="GP50" s="35"/>
      <c r="GQ50" s="30">
        <v>168</v>
      </c>
      <c r="GR50" s="31"/>
      <c r="GS50" s="31"/>
      <c r="GT50" s="31"/>
      <c r="GU50" s="31"/>
      <c r="GV50" s="32"/>
      <c r="GW50" s="27">
        <f t="shared" si="4"/>
        <v>0</v>
      </c>
      <c r="GX50" s="28"/>
      <c r="GY50" s="28"/>
      <c r="GZ50" s="28"/>
      <c r="HA50" s="28"/>
      <c r="HB50" s="29"/>
      <c r="HC50" s="24">
        <f t="shared" si="9"/>
        <v>0</v>
      </c>
      <c r="HD50" s="25"/>
      <c r="HE50" s="25"/>
      <c r="HF50" s="25"/>
      <c r="HG50" s="25"/>
      <c r="HH50" s="26"/>
      <c r="HI50" s="36">
        <f t="shared" si="12"/>
        <v>69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7"/>
        <v>0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8"/>
        <v>0</v>
      </c>
    </row>
    <row r="51" spans="1:240" s="2" customFormat="1" ht="16.5" customHeight="1" x14ac:dyDescent="0.25">
      <c r="A51" s="48" t="s">
        <v>82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>
        <v>2.5000000000000001E-2</v>
      </c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>
        <v>0.1</v>
      </c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0.125</v>
      </c>
      <c r="GL51" s="34"/>
      <c r="GM51" s="34"/>
      <c r="GN51" s="34"/>
      <c r="GO51" s="34"/>
      <c r="GP51" s="35"/>
      <c r="GQ51" s="30">
        <v>78</v>
      </c>
      <c r="GR51" s="31"/>
      <c r="GS51" s="31"/>
      <c r="GT51" s="31"/>
      <c r="GU51" s="31"/>
      <c r="GV51" s="32"/>
      <c r="GW51" s="27">
        <f t="shared" si="4"/>
        <v>9.75</v>
      </c>
      <c r="GX51" s="28"/>
      <c r="GY51" s="28"/>
      <c r="GZ51" s="28"/>
      <c r="HA51" s="28"/>
      <c r="HB51" s="29"/>
      <c r="HC51" s="24">
        <f t="shared" si="9"/>
        <v>8.625</v>
      </c>
      <c r="HD51" s="25"/>
      <c r="HE51" s="25"/>
      <c r="HF51" s="25"/>
      <c r="HG51" s="25"/>
      <c r="HH51" s="26"/>
      <c r="HI51" s="36">
        <f t="shared" si="12"/>
        <v>69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7"/>
        <v>672.75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8"/>
        <v>672.75</v>
      </c>
    </row>
    <row r="52" spans="1:240" s="2" customFormat="1" ht="16.5" customHeight="1" x14ac:dyDescent="0.25">
      <c r="A52" s="48" t="s">
        <v>83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>
        <v>2E-3</v>
      </c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2E-3</v>
      </c>
      <c r="GL52" s="34"/>
      <c r="GM52" s="34"/>
      <c r="GN52" s="34"/>
      <c r="GO52" s="34"/>
      <c r="GP52" s="35"/>
      <c r="GQ52" s="30">
        <v>14.9</v>
      </c>
      <c r="GR52" s="31"/>
      <c r="GS52" s="31"/>
      <c r="GT52" s="31"/>
      <c r="GU52" s="31"/>
      <c r="GV52" s="32"/>
      <c r="GW52" s="27">
        <f t="shared" si="4"/>
        <v>2.98E-2</v>
      </c>
      <c r="GX52" s="28"/>
      <c r="GY52" s="28"/>
      <c r="GZ52" s="28"/>
      <c r="HA52" s="28"/>
      <c r="HB52" s="29"/>
      <c r="HC52" s="24">
        <v>3</v>
      </c>
      <c r="HD52" s="25"/>
      <c r="HE52" s="25"/>
      <c r="HF52" s="25"/>
      <c r="HG52" s="25"/>
      <c r="HH52" s="26"/>
      <c r="HI52" s="36">
        <f t="shared" si="12"/>
        <v>69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7"/>
        <v>44.7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8"/>
        <v>44.7</v>
      </c>
    </row>
    <row r="53" spans="1:240" s="2" customFormat="1" ht="16.5" customHeight="1" x14ac:dyDescent="0.25">
      <c r="A53" s="48" t="s">
        <v>92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/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0</v>
      </c>
      <c r="GL53" s="34"/>
      <c r="GM53" s="34"/>
      <c r="GN53" s="34"/>
      <c r="GO53" s="34"/>
      <c r="GP53" s="35"/>
      <c r="GQ53" s="30">
        <v>35</v>
      </c>
      <c r="GR53" s="31"/>
      <c r="GS53" s="31"/>
      <c r="GT53" s="31"/>
      <c r="GU53" s="31"/>
      <c r="GV53" s="32"/>
      <c r="GW53" s="27">
        <f t="shared" si="4"/>
        <v>0</v>
      </c>
      <c r="GX53" s="28"/>
      <c r="GY53" s="28"/>
      <c r="GZ53" s="28"/>
      <c r="HA53" s="28"/>
      <c r="HB53" s="29"/>
      <c r="HC53" s="24">
        <f t="shared" si="9"/>
        <v>0</v>
      </c>
      <c r="HD53" s="25"/>
      <c r="HE53" s="25"/>
      <c r="HF53" s="25"/>
      <c r="HG53" s="25"/>
      <c r="HH53" s="26"/>
      <c r="HI53" s="36">
        <f t="shared" si="12"/>
        <v>69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7"/>
        <v>0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8"/>
        <v>0</v>
      </c>
    </row>
    <row r="54" spans="1:240" s="2" customFormat="1" ht="11.25" x14ac:dyDescent="0.2">
      <c r="HN54" s="2">
        <v>107</v>
      </c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</row>
    <row r="55" spans="1:240" s="2" customFormat="1" ht="11.25" x14ac:dyDescent="0.2">
      <c r="HU55" s="14">
        <f>SUM(HU28:HU54)</f>
        <v>7200.1724999999997</v>
      </c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</row>
    <row r="56" spans="1:240" s="2" customFormat="1" ht="11.25" x14ac:dyDescent="0.2">
      <c r="A56" s="2" t="s">
        <v>84</v>
      </c>
      <c r="K56" s="112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4"/>
      <c r="Z56" s="112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4"/>
      <c r="AY56" s="15"/>
      <c r="CG56" s="2" t="s">
        <v>85</v>
      </c>
      <c r="CR56" s="112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4"/>
      <c r="DG56" s="112" t="s">
        <v>100</v>
      </c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4"/>
      <c r="EF56" s="15"/>
      <c r="EG56" s="15"/>
      <c r="EH56" s="15"/>
      <c r="EU56" s="2" t="s">
        <v>86</v>
      </c>
      <c r="FK56" s="112"/>
      <c r="FL56" s="113"/>
      <c r="FM56" s="113"/>
      <c r="FN56" s="113"/>
      <c r="FO56" s="113"/>
      <c r="FP56" s="113"/>
      <c r="FQ56" s="113"/>
      <c r="FR56" s="113"/>
      <c r="FS56" s="113"/>
      <c r="FT56" s="113"/>
      <c r="FU56" s="113"/>
      <c r="FV56" s="113"/>
      <c r="FW56" s="113"/>
      <c r="FX56" s="113"/>
      <c r="FY56" s="113"/>
      <c r="FZ56" s="113"/>
      <c r="GA56" s="113"/>
      <c r="GB56" s="113"/>
      <c r="GC56" s="113"/>
      <c r="GD56" s="113"/>
      <c r="GE56" s="113"/>
      <c r="GF56" s="113"/>
      <c r="GG56" s="113"/>
      <c r="GH56" s="113"/>
      <c r="GI56" s="114"/>
      <c r="GO56" s="112"/>
      <c r="GP56" s="113"/>
      <c r="GQ56" s="113"/>
      <c r="GR56" s="113"/>
      <c r="GS56" s="113"/>
      <c r="GT56" s="113"/>
      <c r="GU56" s="113"/>
      <c r="GV56" s="113"/>
      <c r="GW56" s="113"/>
      <c r="GX56" s="113"/>
      <c r="GY56" s="113"/>
      <c r="GZ56" s="113"/>
      <c r="HA56" s="114"/>
      <c r="HG56" s="112"/>
      <c r="HH56" s="113"/>
      <c r="HI56" s="113"/>
      <c r="HJ56" s="113"/>
      <c r="HK56" s="113"/>
      <c r="HL56" s="113"/>
      <c r="HM56" s="113"/>
      <c r="HN56" s="113"/>
      <c r="HO56" s="113"/>
      <c r="HP56" s="113"/>
      <c r="HQ56" s="113"/>
      <c r="HR56" s="113"/>
      <c r="HS56" s="113"/>
      <c r="HT56" s="113"/>
      <c r="HU56" s="113"/>
      <c r="HV56" s="113"/>
      <c r="HW56" s="113"/>
      <c r="HX56" s="113"/>
      <c r="HY56" s="113"/>
      <c r="HZ56" s="113"/>
      <c r="IA56" s="113"/>
      <c r="IB56" s="113"/>
      <c r="IC56" s="113"/>
      <c r="ID56" s="113"/>
      <c r="IE56" s="114"/>
    </row>
    <row r="57" spans="1:240" s="2" customFormat="1" ht="11.25" x14ac:dyDescent="0.2">
      <c r="K57" s="109" t="s">
        <v>4</v>
      </c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1"/>
      <c r="X57" s="7"/>
      <c r="Y57" s="7"/>
      <c r="Z57" s="109" t="s">
        <v>5</v>
      </c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1"/>
      <c r="AY57" s="16"/>
      <c r="CR57" s="109" t="s">
        <v>4</v>
      </c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1"/>
      <c r="DE57" s="7"/>
      <c r="DF57" s="7"/>
      <c r="DG57" s="109" t="s">
        <v>5</v>
      </c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1"/>
      <c r="EF57" s="16"/>
      <c r="EG57" s="16"/>
      <c r="EH57" s="16"/>
      <c r="EU57" s="2" t="s">
        <v>87</v>
      </c>
      <c r="FK57" s="115" t="s">
        <v>88</v>
      </c>
      <c r="FL57" s="115"/>
      <c r="FM57" s="115"/>
      <c r="FN57" s="115"/>
      <c r="FO57" s="115"/>
      <c r="FP57" s="115"/>
      <c r="FQ57" s="115"/>
      <c r="FR57" s="115"/>
      <c r="FS57" s="115"/>
      <c r="FT57" s="115"/>
      <c r="FU57" s="115"/>
      <c r="FV57" s="115"/>
      <c r="FW57" s="115"/>
      <c r="FX57" s="115"/>
      <c r="FY57" s="115"/>
      <c r="FZ57" s="115"/>
      <c r="GA57" s="115"/>
      <c r="GB57" s="115"/>
      <c r="GC57" s="115"/>
      <c r="GD57" s="115"/>
      <c r="GE57" s="115"/>
      <c r="GF57" s="115"/>
      <c r="GG57" s="115"/>
      <c r="GH57" s="115"/>
      <c r="GI57" s="115"/>
      <c r="GJ57" s="17"/>
      <c r="GK57" s="17"/>
      <c r="GO57" s="109" t="s">
        <v>4</v>
      </c>
      <c r="GP57" s="110"/>
      <c r="GQ57" s="110"/>
      <c r="GR57" s="110"/>
      <c r="GS57" s="110"/>
      <c r="GT57" s="110"/>
      <c r="GU57" s="110"/>
      <c r="GV57" s="110"/>
      <c r="GW57" s="110"/>
      <c r="GX57" s="110"/>
      <c r="GY57" s="110"/>
      <c r="GZ57" s="110"/>
      <c r="HA57" s="111"/>
      <c r="HG57" s="109" t="s">
        <v>5</v>
      </c>
      <c r="HH57" s="110"/>
      <c r="HI57" s="110"/>
      <c r="HJ57" s="110"/>
      <c r="HK57" s="110"/>
      <c r="HL57" s="110"/>
      <c r="HM57" s="110"/>
      <c r="HN57" s="110"/>
      <c r="HO57" s="110"/>
      <c r="HP57" s="110"/>
      <c r="HQ57" s="110"/>
      <c r="HR57" s="110"/>
      <c r="HS57" s="110"/>
      <c r="HT57" s="110"/>
      <c r="HU57" s="110"/>
      <c r="HV57" s="110"/>
      <c r="HW57" s="110"/>
      <c r="HX57" s="110"/>
      <c r="HY57" s="110"/>
      <c r="HZ57" s="110"/>
      <c r="IA57" s="110"/>
      <c r="IB57" s="110"/>
      <c r="IC57" s="110"/>
      <c r="ID57" s="110"/>
      <c r="IE57" s="111"/>
    </row>
    <row r="58" spans="1:240" s="2" customFormat="1" ht="11.25" x14ac:dyDescent="0.2"/>
    <row r="59" spans="1:240" s="2" customFormat="1" ht="11.25" x14ac:dyDescent="0.2">
      <c r="A59" s="2" t="s">
        <v>89</v>
      </c>
      <c r="R59" s="112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4"/>
      <c r="AG59" s="112" t="s">
        <v>90</v>
      </c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4"/>
      <c r="BF59" s="15"/>
      <c r="CG59" s="2" t="s">
        <v>91</v>
      </c>
      <c r="CR59" s="112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4"/>
      <c r="DG59" s="112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4"/>
      <c r="EF59" s="15"/>
      <c r="EG59" s="15"/>
      <c r="EH59" s="15"/>
    </row>
    <row r="60" spans="1:240" s="2" customFormat="1" ht="11.25" x14ac:dyDescent="0.2">
      <c r="R60" s="109" t="s">
        <v>4</v>
      </c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1"/>
      <c r="AE60" s="7"/>
      <c r="AF60" s="7"/>
      <c r="AG60" s="109" t="s">
        <v>5</v>
      </c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1"/>
      <c r="BF60" s="16"/>
      <c r="CR60" s="109" t="s">
        <v>4</v>
      </c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1"/>
      <c r="DE60" s="7"/>
      <c r="DF60" s="7"/>
      <c r="DG60" s="109" t="s">
        <v>5</v>
      </c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1"/>
      <c r="EF60" s="16"/>
      <c r="EG60" s="16"/>
      <c r="EH60" s="16"/>
    </row>
  </sheetData>
  <mergeCells count="1188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FM35:FR35"/>
    <mergeCell ref="GK35:GP35"/>
    <mergeCell ref="FY35:GD35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X37:AC37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AK35:AP35"/>
    <mergeCell ref="AQ35:AV35"/>
    <mergeCell ref="AD35:AJ35"/>
    <mergeCell ref="X35:AC35"/>
    <mergeCell ref="BC35:BH35"/>
    <mergeCell ref="AQ39:AV39"/>
    <mergeCell ref="AW39:BB39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BO43:BT43"/>
    <mergeCell ref="CA43:CF43"/>
    <mergeCell ref="BO41:BT41"/>
    <mergeCell ref="BO42:BT42"/>
    <mergeCell ref="BU42:BZ42"/>
    <mergeCell ref="CA42:CF42"/>
    <mergeCell ref="CA40:CF40"/>
    <mergeCell ref="CA39:CF39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BU43:BZ43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2024-11-07T06:14:59Z</cp:lastPrinted>
  <dcterms:created xsi:type="dcterms:W3CDTF">2024-03-13T05:38:06Z</dcterms:created>
  <dcterms:modified xsi:type="dcterms:W3CDTF">2025-12-18T05:51:01Z</dcterms:modified>
</cp:coreProperties>
</file>