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4" i="1"/>
  <c r="HC35" i="1"/>
  <c r="HC37" i="1"/>
  <c r="HC38" i="1"/>
  <c r="HC39" i="1"/>
  <c r="HC40" i="1"/>
  <c r="HC41" i="1"/>
  <c r="HC42" i="1"/>
  <c r="HC43" i="1"/>
  <c r="HC44" i="1"/>
  <c r="HC46" i="1"/>
  <c r="HC50" i="1"/>
  <c r="HC52" i="1"/>
  <c r="EU26" i="1" l="1"/>
  <c r="GK29" i="1" l="1"/>
  <c r="HI29" i="1"/>
  <c r="GW29" i="1" l="1"/>
  <c r="HU29" i="1"/>
  <c r="IF29" i="1" s="1"/>
  <c r="HI49" i="1" l="1"/>
  <c r="GK49" i="1"/>
  <c r="HC49" i="1" s="1"/>
  <c r="HI48" i="1"/>
  <c r="GK48" i="1"/>
  <c r="HC48" i="1" s="1"/>
  <c r="HI50" i="1"/>
  <c r="GK50" i="1"/>
  <c r="GK52" i="1"/>
  <c r="HI52" i="1"/>
  <c r="GW52" i="1" l="1"/>
  <c r="GW50" i="1"/>
  <c r="HU50" i="1"/>
  <c r="IF50" i="1" s="1"/>
  <c r="GW49" i="1"/>
  <c r="HU48" i="1"/>
  <c r="IF48" i="1" s="1"/>
  <c r="HU49" i="1"/>
  <c r="IF49" i="1" s="1"/>
  <c r="GW48" i="1"/>
  <c r="HU52" i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HC45" i="1" s="1"/>
  <c r="GK44" i="1"/>
  <c r="GK43" i="1"/>
  <c r="GK42" i="1"/>
  <c r="GK41" i="1"/>
  <c r="GK39" i="1"/>
  <c r="GK38" i="1"/>
  <c r="GK37" i="1"/>
  <c r="GK36" i="1"/>
  <c r="HC36" i="1" s="1"/>
  <c r="GK35" i="1"/>
  <c r="GK34" i="1"/>
  <c r="GK33" i="1"/>
  <c r="HC33" i="1" s="1"/>
  <c r="GK32" i="1"/>
  <c r="GK31" i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<sst xmlns="http://schemas.openxmlformats.org/spreadsheetml/2006/main" count="123" uniqueCount="105">
  <si>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</si>
  <si>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</si>
  <si>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</si>
  <si>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</si>
  <si>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</si>
  <si>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</si>
  <si>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</si>
  <si>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</si>
  <si>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</si>
  <si>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</si>
  <si>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</si>
  <si>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</si>
  <si>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</si>
  <si>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</si>
  <si>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</si>
  <si>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</si>
  <si>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</si>
  <si>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</si>
  <si>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</si>
  <si>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</si>
  <si>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</si>
  <si>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</si>
  <si>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</si>
  <si>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</si>
  <si>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</si>
  <si>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</si>
  <si>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</si>
  <si>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</si>
  <si>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</si>
  <si>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</si>
  <si>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</si>
  <si>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</si>
  <si>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</si>
  <si>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</si>
  <si>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</si>
  <si>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</si>
  <si>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</si>
  <si>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</si>
  <si>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</si>
  <si>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</si>
  <si>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</si>
  <si>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</si>
  <si>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</si>
  <si>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</si>
  <si>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</si>
  <si>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</si>
  <si>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</si>
  <si>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</si>
  <si>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</si>
  <si>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</si>
  <si>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</si>
  <si>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</si>
  <si>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</si>
  <si>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</si>
  <si>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</si>
  <si>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</si>
  <si>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</si>
  <si>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</si>
  <si>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</si>
  <si>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</si>
  <si>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</si>
  <si>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</si>
  <si>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</si>
  <si>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</si>
  <si>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</si>
  <si>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</si>
  <si>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</si>
  <si>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</si>
  <si>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</si>
  <si>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</si>
  <si>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</si>
  <si>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</si>
  <si>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</si>
  <si>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</si>
  <si>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</si>
  <si>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</si>
  <si>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</si>
  <si>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</si>
  <si>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</si>
  <si>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</si>
  <si>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</si>
  <si>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</si>
  <si>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</si>
  <si>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</si>
  <si>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</si>
  <si>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</si>
  <si>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</si>
  <si>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</si>
  <si>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25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</si>
  <si>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</si>
  <si>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</si>
  <si>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</si>
  <si>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</si>
  <si>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</si>
  <si>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</si>
  <si>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</si>
  <si>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</si>
  <si>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Творог</t>
  </si>
  <si>
    <t>Крупа манная</t>
  </si>
  <si>
    <t>Изюм</t>
  </si>
  <si>
    <t>Хлеб</t>
  </si>
  <si>
    <t>Карамизова</t>
  </si>
  <si>
    <t>17</t>
  </si>
  <si>
    <t>декабря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</si>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</sst>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H9" zoomScale="90" zoomScaleNormal="90" workbookViewId="0">
      <selection activeCell="DQ32" sqref="DQ32:DV32"/>
    </sheetView>
  </sheetViews>
  <sheetFormatPr defaultColWidth="0.85546875" defaultRowHeight="7.5" x14ac:dyDescent="0.15"/>
  <cols>
    <col min="1" max="22" width="0.85546875" style="1" customWidth="1"/>
    <col min="23" max="23" width="2" style="1" customWidth="1"/>
    <col min="24" max="40" width="0.85546875" style="1" customWidth="1"/>
    <col min="41" max="41" width="2.71093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5" style="1" customWidth="1"/>
    <col min="91" max="95" width="0.85546875" style="1" customWidth="1"/>
    <col min="96" max="96" width="2.85546875" style="1" customWidth="1"/>
    <col min="97" max="101" width="0.85546875" style="1" customWidth="1"/>
    <col min="102" max="102" width="3.28515625" style="1" customWidth="1"/>
    <col min="103" max="106" width="0.85546875" style="1" customWidth="1"/>
    <col min="107" max="107" width="3.28515625" style="1" customWidth="1"/>
    <col min="108" max="113" width="0.85546875" style="1" customWidth="1"/>
    <col min="114" max="114" width="1.7109375" style="1" customWidth="1"/>
    <col min="115" max="143" width="0.85546875" style="1" customWidth="1"/>
    <col min="144" max="144" width="3.71093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3.42578125" style="1" customWidth="1"/>
    <col min="163" max="164" width="0.85546875" style="1" customWidth="1"/>
    <col min="165" max="165" width="2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0" width="0.85546875" style="1" customWidth="1"/>
    <col min="171" max="171" width="2.7109375" style="1" customWidth="1"/>
    <col min="172" max="172" width="0.140625" style="1" customWidth="1"/>
    <col min="173" max="173" width="0.85546875" style="1" hidden="1" customWidth="1"/>
    <col min="174" max="174" width="1.5703125" style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8" width="0.85546875" style="1" customWidth="1"/>
    <col min="189" max="189" width="1.85546875" style="1" customWidth="1"/>
    <col min="190" max="190" width="1.2851562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4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6"/>
      <c r="AD3" s="134" t="s">
        <v>2</v>
      </c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6"/>
    </row>
    <row r="4" spans="1:239" s="2" customFormat="1" ht="15" x14ac:dyDescent="0.25">
      <c r="A4" s="6" t="s">
        <v>3</v>
      </c>
      <c r="N4" s="131" t="s">
        <v>4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3"/>
      <c r="AA4" s="7"/>
      <c r="AB4" s="7"/>
      <c r="AC4" s="7"/>
      <c r="AD4" s="131" t="s">
        <v>5</v>
      </c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0" t="s">
        <v>7</v>
      </c>
      <c r="GU4" s="281"/>
      <c r="GV4" s="281"/>
      <c r="GW4" s="281"/>
      <c r="GX4" s="281"/>
      <c r="GY4" s="281"/>
      <c r="GZ4" s="281"/>
      <c r="HA4" s="281"/>
      <c r="HB4" s="281"/>
      <c r="HC4" s="282"/>
    </row>
    <row r="5" spans="1:239" s="2" customFormat="1" ht="11.25" x14ac:dyDescent="0.2">
      <c r="A5" s="291" t="s">
        <v>8</v>
      </c>
      <c r="B5" s="291"/>
      <c r="C5" s="295" t="s">
        <v>102</v>
      </c>
      <c r="D5" s="296"/>
      <c r="E5" s="296"/>
      <c r="F5" s="297"/>
      <c r="G5" s="130" t="s">
        <v>8</v>
      </c>
      <c r="H5" s="130"/>
      <c r="I5" s="130"/>
      <c r="J5" s="292" t="s">
        <v>103</v>
      </c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4"/>
      <c r="AC5" s="291">
        <v>20</v>
      </c>
      <c r="AD5" s="291"/>
      <c r="AE5" s="291"/>
      <c r="AF5" s="291"/>
      <c r="AG5" s="288" t="s">
        <v>88</v>
      </c>
      <c r="AH5" s="289"/>
      <c r="AI5" s="290"/>
      <c r="AK5" s="130" t="s">
        <v>9</v>
      </c>
      <c r="AL5" s="130"/>
    </row>
    <row r="6" spans="1:239" s="2" customFormat="1" ht="11.25" x14ac:dyDescent="0.2"/>
    <row r="7" spans="1:239" s="2" customFormat="1" ht="12" customHeight="1" thickBot="1" x14ac:dyDescent="0.25">
      <c r="A7" s="298" t="s">
        <v>10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6"/>
      <c r="AQ7" s="244" t="s">
        <v>11</v>
      </c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6"/>
      <c r="BI7" s="252" t="s">
        <v>12</v>
      </c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6"/>
      <c r="CA7" s="244" t="s">
        <v>13</v>
      </c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6"/>
      <c r="CS7" s="244" t="s">
        <v>14</v>
      </c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6"/>
      <c r="DK7" s="300" t="s">
        <v>15</v>
      </c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HI7" s="283" t="s">
        <v>16</v>
      </c>
      <c r="HJ7" s="284"/>
      <c r="HK7" s="284"/>
      <c r="HL7" s="284"/>
      <c r="HM7" s="284"/>
      <c r="HN7" s="284"/>
      <c r="HO7" s="284"/>
      <c r="HP7" s="284"/>
      <c r="HQ7" s="284"/>
      <c r="HR7" s="284"/>
      <c r="HS7" s="284"/>
      <c r="HT7" s="284"/>
      <c r="HU7" s="284"/>
      <c r="HV7" s="284"/>
      <c r="HW7" s="284"/>
      <c r="HX7" s="284"/>
      <c r="HY7" s="284"/>
      <c r="HZ7" s="284"/>
      <c r="IA7" s="284"/>
      <c r="IB7" s="284"/>
      <c r="IC7" s="284"/>
      <c r="ID7" s="284"/>
      <c r="IE7" s="285"/>
    </row>
    <row r="8" spans="1:239" s="2" customFormat="1" ht="11.25" x14ac:dyDescent="0.2">
      <c r="A8" s="299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5"/>
      <c r="AQ8" s="247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9"/>
      <c r="BI8" s="247"/>
      <c r="BJ8" s="248"/>
      <c r="BK8" s="248"/>
      <c r="BL8" s="248"/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9"/>
      <c r="CA8" s="247"/>
      <c r="CB8" s="248"/>
      <c r="CC8" s="248"/>
      <c r="CD8" s="248"/>
      <c r="CE8" s="248"/>
      <c r="CF8" s="248"/>
      <c r="CG8" s="248"/>
      <c r="CH8" s="248"/>
      <c r="CI8" s="248"/>
      <c r="CJ8" s="248"/>
      <c r="CK8" s="248"/>
      <c r="CL8" s="248"/>
      <c r="CM8" s="248"/>
      <c r="CN8" s="248"/>
      <c r="CO8" s="248"/>
      <c r="CP8" s="248"/>
      <c r="CQ8" s="248"/>
      <c r="CR8" s="249"/>
      <c r="CS8" s="247"/>
      <c r="CT8" s="248"/>
      <c r="CU8" s="248"/>
      <c r="CV8" s="248"/>
      <c r="CW8" s="248"/>
      <c r="CX8" s="248"/>
      <c r="CY8" s="248"/>
      <c r="CZ8" s="248"/>
      <c r="DA8" s="248"/>
      <c r="DB8" s="248"/>
      <c r="DC8" s="248"/>
      <c r="DD8" s="248"/>
      <c r="DE8" s="248"/>
      <c r="DF8" s="248"/>
      <c r="DG8" s="248"/>
      <c r="DH8" s="248"/>
      <c r="DI8" s="248"/>
      <c r="DJ8" s="249"/>
      <c r="DK8" s="247"/>
      <c r="DL8" s="248"/>
      <c r="DM8" s="248"/>
      <c r="DN8" s="248"/>
      <c r="DO8" s="248"/>
      <c r="DP8" s="248"/>
      <c r="DQ8" s="248"/>
      <c r="DR8" s="248"/>
      <c r="DS8" s="248"/>
      <c r="DT8" s="248"/>
      <c r="DU8" s="248"/>
      <c r="DV8" s="248"/>
      <c r="HE8" s="11"/>
      <c r="HF8" s="11" t="s">
        <v>17</v>
      </c>
      <c r="HI8" s="286" t="s">
        <v>18</v>
      </c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287"/>
    </row>
    <row r="9" spans="1:239" s="2" customFormat="1" ht="11.25" x14ac:dyDescent="0.2">
      <c r="A9" s="264" t="s">
        <v>19</v>
      </c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6"/>
      <c r="X9" s="256" t="s">
        <v>20</v>
      </c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8"/>
      <c r="AQ9" s="247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9"/>
      <c r="BI9" s="247"/>
      <c r="BJ9" s="248"/>
      <c r="BK9" s="248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8"/>
      <c r="BX9" s="248"/>
      <c r="BY9" s="248"/>
      <c r="BZ9" s="249"/>
      <c r="CA9" s="247"/>
      <c r="CB9" s="248"/>
      <c r="CC9" s="248"/>
      <c r="CD9" s="248"/>
      <c r="CE9" s="248"/>
      <c r="CF9" s="248"/>
      <c r="CG9" s="248"/>
      <c r="CH9" s="248"/>
      <c r="CI9" s="248"/>
      <c r="CJ9" s="248"/>
      <c r="CK9" s="248"/>
      <c r="CL9" s="248"/>
      <c r="CM9" s="248"/>
      <c r="CN9" s="248"/>
      <c r="CO9" s="248"/>
      <c r="CP9" s="248"/>
      <c r="CQ9" s="248"/>
      <c r="CR9" s="249"/>
      <c r="CS9" s="247"/>
      <c r="CT9" s="248"/>
      <c r="CU9" s="248"/>
      <c r="CV9" s="248"/>
      <c r="CW9" s="248"/>
      <c r="CX9" s="248"/>
      <c r="CY9" s="248"/>
      <c r="CZ9" s="248"/>
      <c r="DA9" s="248"/>
      <c r="DB9" s="248"/>
      <c r="DC9" s="248"/>
      <c r="DD9" s="248"/>
      <c r="DE9" s="248"/>
      <c r="DF9" s="248"/>
      <c r="DG9" s="248"/>
      <c r="DH9" s="248"/>
      <c r="DI9" s="248"/>
      <c r="DJ9" s="249"/>
      <c r="DK9" s="247"/>
      <c r="DL9" s="248"/>
      <c r="DM9" s="248"/>
      <c r="DN9" s="248"/>
      <c r="DO9" s="248"/>
      <c r="DP9" s="248"/>
      <c r="DQ9" s="248"/>
      <c r="DR9" s="248"/>
      <c r="DS9" s="248"/>
      <c r="DT9" s="248"/>
      <c r="DU9" s="248"/>
      <c r="DV9" s="248"/>
      <c r="HI9" s="150"/>
      <c r="HJ9" s="151"/>
      <c r="HK9" s="151"/>
      <c r="HL9" s="151"/>
      <c r="HM9" s="151"/>
      <c r="HN9" s="151"/>
      <c r="HO9" s="151"/>
      <c r="HP9" s="151"/>
      <c r="HQ9" s="151"/>
      <c r="HR9" s="151"/>
      <c r="HS9" s="151"/>
      <c r="HT9" s="151"/>
      <c r="HU9" s="151"/>
      <c r="HV9" s="151"/>
      <c r="HW9" s="151"/>
      <c r="HX9" s="151"/>
      <c r="HY9" s="151"/>
      <c r="HZ9" s="151"/>
      <c r="IA9" s="151"/>
      <c r="IB9" s="151"/>
      <c r="IC9" s="151"/>
      <c r="ID9" s="151"/>
      <c r="IE9" s="152"/>
    </row>
    <row r="10" spans="1:239" s="2" customFormat="1" ht="11.25" x14ac:dyDescent="0.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60"/>
      <c r="X10" s="259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60"/>
      <c r="AQ10" s="247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9"/>
      <c r="BI10" s="247"/>
      <c r="BJ10" s="248"/>
      <c r="BK10" s="248"/>
      <c r="BL10" s="248"/>
      <c r="BM10" s="248"/>
      <c r="BN10" s="248"/>
      <c r="BO10" s="248"/>
      <c r="BP10" s="248"/>
      <c r="BQ10" s="248"/>
      <c r="BR10" s="248"/>
      <c r="BS10" s="248"/>
      <c r="BT10" s="248"/>
      <c r="BU10" s="248"/>
      <c r="BV10" s="248"/>
      <c r="BW10" s="248"/>
      <c r="BX10" s="248"/>
      <c r="BY10" s="248"/>
      <c r="BZ10" s="249"/>
      <c r="CA10" s="247"/>
      <c r="CB10" s="248"/>
      <c r="CC10" s="248"/>
      <c r="CD10" s="248"/>
      <c r="CE10" s="248"/>
      <c r="CF10" s="248"/>
      <c r="CG10" s="248"/>
      <c r="CH10" s="248"/>
      <c r="CI10" s="248"/>
      <c r="CJ10" s="248"/>
      <c r="CK10" s="248"/>
      <c r="CL10" s="248"/>
      <c r="CM10" s="248"/>
      <c r="CN10" s="248"/>
      <c r="CO10" s="248"/>
      <c r="CP10" s="248"/>
      <c r="CQ10" s="248"/>
      <c r="CR10" s="249"/>
      <c r="CS10" s="247"/>
      <c r="CT10" s="248"/>
      <c r="CU10" s="248"/>
      <c r="CV10" s="248"/>
      <c r="CW10" s="248"/>
      <c r="CX10" s="248"/>
      <c r="CY10" s="248"/>
      <c r="CZ10" s="248"/>
      <c r="DA10" s="248"/>
      <c r="DB10" s="248"/>
      <c r="DC10" s="248"/>
      <c r="DD10" s="248"/>
      <c r="DE10" s="248"/>
      <c r="DF10" s="248"/>
      <c r="DG10" s="248"/>
      <c r="DH10" s="248"/>
      <c r="DI10" s="248"/>
      <c r="DJ10" s="249"/>
      <c r="DK10" s="247"/>
      <c r="DL10" s="248"/>
      <c r="DM10" s="248"/>
      <c r="DN10" s="248"/>
      <c r="DO10" s="248"/>
      <c r="DP10" s="248"/>
      <c r="DQ10" s="248"/>
      <c r="DR10" s="248"/>
      <c r="DS10" s="248"/>
      <c r="DT10" s="248"/>
      <c r="DU10" s="248"/>
      <c r="DV10" s="248"/>
      <c r="ET10" s="11"/>
      <c r="EU10" s="11"/>
      <c r="EV10" s="11"/>
      <c r="EW10" s="11"/>
      <c r="EX10" s="11"/>
      <c r="EZ10" s="11" t="s">
        <v>21</v>
      </c>
      <c r="FA10" s="295" t="s">
        <v>102</v>
      </c>
      <c r="FB10" s="296"/>
      <c r="FC10" s="296"/>
      <c r="FD10" s="297"/>
      <c r="FE10" s="130" t="s">
        <v>8</v>
      </c>
      <c r="FF10" s="130"/>
      <c r="FG10" s="130"/>
      <c r="FH10" s="292" t="s">
        <v>103</v>
      </c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4"/>
      <c r="GA10" s="291">
        <v>20</v>
      </c>
      <c r="GB10" s="291"/>
      <c r="GC10" s="291"/>
      <c r="GD10" s="291"/>
      <c r="GE10" s="288" t="s">
        <v>88</v>
      </c>
      <c r="GF10" s="289"/>
      <c r="GG10" s="290"/>
      <c r="GI10" s="130" t="s">
        <v>9</v>
      </c>
      <c r="GJ10" s="130"/>
      <c r="HE10" s="11"/>
      <c r="HF10" s="11" t="s">
        <v>22</v>
      </c>
      <c r="HI10" s="153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5"/>
    </row>
    <row r="11" spans="1:239" s="2" customFormat="1" ht="11.25" x14ac:dyDescent="0.2">
      <c r="A11" s="267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3"/>
      <c r="X11" s="261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3"/>
      <c r="AQ11" s="250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51"/>
      <c r="BI11" s="253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5"/>
      <c r="CA11" s="250"/>
      <c r="CB11" s="248"/>
      <c r="CC11" s="248"/>
      <c r="CD11" s="248"/>
      <c r="CE11" s="248"/>
      <c r="CF11" s="248"/>
      <c r="CG11" s="248"/>
      <c r="CH11" s="248"/>
      <c r="CI11" s="248"/>
      <c r="CJ11" s="248"/>
      <c r="CK11" s="248"/>
      <c r="CL11" s="248"/>
      <c r="CM11" s="248"/>
      <c r="CN11" s="248"/>
      <c r="CO11" s="248"/>
      <c r="CP11" s="248"/>
      <c r="CQ11" s="248"/>
      <c r="CR11" s="251"/>
      <c r="CS11" s="250"/>
      <c r="CT11" s="248"/>
      <c r="CU11" s="248"/>
      <c r="CV11" s="248"/>
      <c r="CW11" s="248"/>
      <c r="CX11" s="248"/>
      <c r="CY11" s="248"/>
      <c r="CZ11" s="248"/>
      <c r="DA11" s="248"/>
      <c r="DB11" s="248"/>
      <c r="DC11" s="248"/>
      <c r="DD11" s="248"/>
      <c r="DE11" s="248"/>
      <c r="DF11" s="248"/>
      <c r="DG11" s="248"/>
      <c r="DH11" s="248"/>
      <c r="DI11" s="248"/>
      <c r="DJ11" s="251"/>
      <c r="DK11" s="247"/>
      <c r="DL11" s="248"/>
      <c r="DM11" s="248"/>
      <c r="DN11" s="248"/>
      <c r="DO11" s="248"/>
      <c r="DP11" s="248"/>
      <c r="DQ11" s="248"/>
      <c r="DR11" s="248"/>
      <c r="DS11" s="248"/>
      <c r="DT11" s="248"/>
      <c r="DU11" s="248"/>
      <c r="DV11" s="248"/>
      <c r="HI11" s="150"/>
      <c r="HJ11" s="151"/>
      <c r="HK11" s="151"/>
      <c r="HL11" s="151"/>
      <c r="HM11" s="151"/>
      <c r="HN11" s="151"/>
      <c r="HO11" s="151"/>
      <c r="HP11" s="151"/>
      <c r="HQ11" s="151"/>
      <c r="HR11" s="151"/>
      <c r="HS11" s="151"/>
      <c r="HT11" s="151"/>
      <c r="HU11" s="151"/>
      <c r="HV11" s="151"/>
      <c r="HW11" s="151"/>
      <c r="HX11" s="151"/>
      <c r="HY11" s="151"/>
      <c r="HZ11" s="151"/>
      <c r="IA11" s="151"/>
      <c r="IB11" s="151"/>
      <c r="IC11" s="151"/>
      <c r="ID11" s="151"/>
      <c r="IE11" s="152"/>
    </row>
    <row r="12" spans="1:239" s="2" customFormat="1" ht="12" thickBot="1" x14ac:dyDescent="0.25">
      <c r="A12" s="165">
        <v>1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4"/>
      <c r="X12" s="163">
        <v>2</v>
      </c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4"/>
      <c r="AQ12" s="163">
        <v>3</v>
      </c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4"/>
      <c r="BI12" s="163">
        <v>4</v>
      </c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4"/>
      <c r="CA12" s="163">
        <v>5</v>
      </c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4"/>
      <c r="CS12" s="160">
        <v>6</v>
      </c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2"/>
      <c r="DK12" s="160">
        <v>7</v>
      </c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2"/>
      <c r="EI12" s="2" t="s">
        <v>23</v>
      </c>
      <c r="EU12" s="147" t="s">
        <v>24</v>
      </c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9"/>
      <c r="HE12" s="11"/>
      <c r="HF12" s="11" t="s">
        <v>25</v>
      </c>
      <c r="HI12" s="153"/>
      <c r="HJ12" s="154"/>
      <c r="HK12" s="154"/>
      <c r="HL12" s="154"/>
      <c r="HM12" s="154"/>
      <c r="HN12" s="154"/>
      <c r="HO12" s="154"/>
      <c r="HP12" s="154"/>
      <c r="HQ12" s="154"/>
      <c r="HR12" s="154"/>
      <c r="HS12" s="154"/>
      <c r="HT12" s="154"/>
      <c r="HU12" s="154"/>
      <c r="HV12" s="154"/>
      <c r="HW12" s="154"/>
      <c r="HX12" s="154"/>
      <c r="HY12" s="154"/>
      <c r="HZ12" s="154"/>
      <c r="IA12" s="154"/>
      <c r="IB12" s="154"/>
      <c r="IC12" s="154"/>
      <c r="ID12" s="154"/>
      <c r="IE12" s="155"/>
    </row>
    <row r="13" spans="1:239" s="2" customFormat="1" ht="13.5" customHeight="1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3"/>
      <c r="X13" s="174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3"/>
      <c r="AQ13" s="169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70"/>
      <c r="BI13" s="169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70"/>
      <c r="CA13" s="169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70"/>
      <c r="CS13" s="166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8"/>
      <c r="DK13" s="242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243"/>
      <c r="HI13" s="150"/>
      <c r="HJ13" s="151"/>
      <c r="HK13" s="151"/>
      <c r="HL13" s="151"/>
      <c r="HM13" s="151"/>
      <c r="HN13" s="151"/>
      <c r="HO13" s="151"/>
      <c r="HP13" s="151"/>
      <c r="HQ13" s="151"/>
      <c r="HR13" s="151"/>
      <c r="HS13" s="151"/>
      <c r="HT13" s="151"/>
      <c r="HU13" s="151"/>
      <c r="HV13" s="151"/>
      <c r="HW13" s="151"/>
      <c r="HX13" s="151"/>
      <c r="HY13" s="151"/>
      <c r="HZ13" s="151"/>
      <c r="IA13" s="151"/>
      <c r="IB13" s="151"/>
      <c r="IC13" s="151"/>
      <c r="ID13" s="151"/>
      <c r="IE13" s="152"/>
    </row>
    <row r="14" spans="1:239" s="2" customFormat="1" ht="13.5" customHeight="1" x14ac:dyDescent="0.2">
      <c r="A14" s="177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9"/>
      <c r="X14" s="127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9"/>
      <c r="AQ14" s="63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5"/>
      <c r="BI14" s="63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  <c r="CA14" s="63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5"/>
      <c r="CS14" s="72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73"/>
      <c r="DK14" s="175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176"/>
      <c r="EI14" s="2" t="s">
        <v>26</v>
      </c>
      <c r="FH14" s="147" t="s">
        <v>27</v>
      </c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  <c r="GE14" s="148"/>
      <c r="GF14" s="148"/>
      <c r="GG14" s="148"/>
      <c r="GH14" s="148"/>
      <c r="GI14" s="148"/>
      <c r="GJ14" s="148"/>
      <c r="GK14" s="148"/>
      <c r="GL14" s="148"/>
      <c r="GM14" s="148"/>
      <c r="GN14" s="148"/>
      <c r="GO14" s="148"/>
      <c r="GP14" s="148"/>
      <c r="GQ14" s="148"/>
      <c r="GR14" s="148"/>
      <c r="GS14" s="148"/>
      <c r="GT14" s="148"/>
      <c r="GU14" s="148"/>
      <c r="GV14" s="149"/>
      <c r="HI14" s="153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5"/>
    </row>
    <row r="15" spans="1:239" s="2" customFormat="1" ht="13.5" customHeight="1" thickBot="1" x14ac:dyDescent="0.25">
      <c r="A15" s="177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9"/>
      <c r="X15" s="127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9"/>
      <c r="AQ15" s="63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5"/>
      <c r="BI15" s="63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  <c r="CA15" s="63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5"/>
      <c r="CS15" s="72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73"/>
      <c r="DK15" s="175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176"/>
      <c r="HI15" s="156"/>
      <c r="HJ15" s="151"/>
      <c r="HK15" s="151"/>
      <c r="HL15" s="151"/>
      <c r="HM15" s="151"/>
      <c r="HN15" s="151"/>
      <c r="HO15" s="151"/>
      <c r="HP15" s="151"/>
      <c r="HQ15" s="151"/>
      <c r="HR15" s="151"/>
      <c r="HS15" s="151"/>
      <c r="HT15" s="151"/>
      <c r="HU15" s="151"/>
      <c r="HV15" s="151"/>
      <c r="HW15" s="151"/>
      <c r="HX15" s="151"/>
      <c r="HY15" s="151"/>
      <c r="HZ15" s="151"/>
      <c r="IA15" s="151"/>
      <c r="IB15" s="151"/>
      <c r="IC15" s="151"/>
      <c r="ID15" s="151"/>
      <c r="IE15" s="152"/>
    </row>
    <row r="16" spans="1:239" s="2" customFormat="1" ht="13.5" customHeight="1" thickBot="1" x14ac:dyDescent="0.25">
      <c r="A16" s="304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3"/>
      <c r="X16" s="301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302"/>
      <c r="AO16" s="302"/>
      <c r="AP16" s="303"/>
      <c r="AQ16" s="163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4"/>
      <c r="BI16" s="163">
        <v>79</v>
      </c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4"/>
      <c r="CA16" s="63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5"/>
      <c r="CS16" s="72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73"/>
      <c r="DK16" s="175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176"/>
      <c r="EI16" s="2" t="s">
        <v>28</v>
      </c>
      <c r="FL16" s="147" t="s">
        <v>29</v>
      </c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9"/>
      <c r="HI16" s="157"/>
      <c r="HJ16" s="158"/>
      <c r="HK16" s="158"/>
      <c r="HL16" s="158"/>
      <c r="HM16" s="158"/>
      <c r="HN16" s="158"/>
      <c r="HO16" s="158"/>
      <c r="HP16" s="158"/>
      <c r="HQ16" s="158"/>
      <c r="HR16" s="158"/>
      <c r="HS16" s="158"/>
      <c r="HT16" s="158"/>
      <c r="HU16" s="158"/>
      <c r="HV16" s="158"/>
      <c r="HW16" s="158"/>
      <c r="HX16" s="158"/>
      <c r="HY16" s="158"/>
      <c r="HZ16" s="158"/>
      <c r="IA16" s="158"/>
      <c r="IB16" s="158"/>
      <c r="IC16" s="158"/>
      <c r="ID16" s="158"/>
      <c r="IE16" s="159"/>
    </row>
    <row r="17" spans="1:240" s="2" customFormat="1" ht="14.25" customHeight="1" thickBot="1" x14ac:dyDescent="0.25">
      <c r="BR17" s="11"/>
      <c r="BW17" s="11" t="s">
        <v>30</v>
      </c>
      <c r="CA17" s="279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4"/>
      <c r="CS17" s="160">
        <v>104.8</v>
      </c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2"/>
      <c r="DK17" s="277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278"/>
    </row>
    <row r="18" spans="1:240" s="2" customFormat="1" ht="11.25" x14ac:dyDescent="0.2"/>
    <row r="19" spans="1:240" s="2" customFormat="1" ht="11.25" x14ac:dyDescent="0.2">
      <c r="A19" s="271" t="s">
        <v>31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6"/>
      <c r="AD19" s="193" t="s">
        <v>32</v>
      </c>
      <c r="AE19" s="194"/>
      <c r="AF19" s="194"/>
      <c r="AG19" s="194"/>
      <c r="AH19" s="194"/>
      <c r="AI19" s="194"/>
      <c r="AJ19" s="195"/>
      <c r="AK19" s="144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6"/>
      <c r="HI19" s="141" t="s">
        <v>33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143"/>
    </row>
    <row r="20" spans="1:240" s="2" customFormat="1" ht="11.25" x14ac:dyDescent="0.2">
      <c r="A20" s="275" t="s">
        <v>34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9"/>
      <c r="X20" s="187" t="s">
        <v>35</v>
      </c>
      <c r="Y20" s="188"/>
      <c r="Z20" s="188"/>
      <c r="AA20" s="188"/>
      <c r="AB20" s="188"/>
      <c r="AC20" s="189"/>
      <c r="AD20" s="229"/>
      <c r="AE20" s="230"/>
      <c r="AF20" s="230"/>
      <c r="AG20" s="230"/>
      <c r="AH20" s="230"/>
      <c r="AI20" s="230"/>
      <c r="AJ20" s="231"/>
      <c r="AK20" s="187" t="s">
        <v>36</v>
      </c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9"/>
      <c r="CG20" s="187" t="s">
        <v>37</v>
      </c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9"/>
      <c r="EI20" s="187" t="s">
        <v>38</v>
      </c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9"/>
      <c r="FG20" s="187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9"/>
      <c r="GK20" s="193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5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1.25" x14ac:dyDescent="0.2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4"/>
      <c r="X21" s="272"/>
      <c r="Y21" s="273"/>
      <c r="Z21" s="273"/>
      <c r="AA21" s="273"/>
      <c r="AB21" s="273"/>
      <c r="AC21" s="274"/>
      <c r="AD21" s="229"/>
      <c r="AE21" s="230"/>
      <c r="AF21" s="230"/>
      <c r="AG21" s="230"/>
      <c r="AH21" s="230"/>
      <c r="AI21" s="230"/>
      <c r="AJ21" s="231"/>
      <c r="AK21" s="190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2"/>
      <c r="CG21" s="190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2"/>
      <c r="EI21" s="190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2"/>
      <c r="FG21" s="190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2"/>
      <c r="GK21" s="196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8"/>
      <c r="HI21" s="199" t="s">
        <v>40</v>
      </c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200"/>
    </row>
    <row r="22" spans="1:240" s="2" customFormat="1" ht="11.25" x14ac:dyDescent="0.2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4"/>
      <c r="X22" s="272"/>
      <c r="Y22" s="273"/>
      <c r="Z22" s="273"/>
      <c r="AA22" s="273"/>
      <c r="AB22" s="273"/>
      <c r="AC22" s="274"/>
      <c r="AD22" s="229"/>
      <c r="AE22" s="230"/>
      <c r="AF22" s="230"/>
      <c r="AG22" s="230"/>
      <c r="AH22" s="230"/>
      <c r="AI22" s="230"/>
      <c r="AJ22" s="231"/>
      <c r="AK22" s="178" t="s">
        <v>84</v>
      </c>
      <c r="AL22" s="179"/>
      <c r="AM22" s="179"/>
      <c r="AN22" s="179"/>
      <c r="AO22" s="179"/>
      <c r="AP22" s="180"/>
      <c r="AQ22" s="178" t="s">
        <v>41</v>
      </c>
      <c r="AR22" s="179"/>
      <c r="AS22" s="179"/>
      <c r="AT22" s="179"/>
      <c r="AU22" s="179"/>
      <c r="AV22" s="180"/>
      <c r="AW22" s="178" t="s">
        <v>42</v>
      </c>
      <c r="AX22" s="179"/>
      <c r="AY22" s="179"/>
      <c r="AZ22" s="179"/>
      <c r="BA22" s="179"/>
      <c r="BB22" s="180"/>
      <c r="BC22" s="178" t="s">
        <v>86</v>
      </c>
      <c r="BD22" s="179"/>
      <c r="BE22" s="179"/>
      <c r="BF22" s="179"/>
      <c r="BG22" s="179"/>
      <c r="BH22" s="180"/>
      <c r="BI22" s="178"/>
      <c r="BJ22" s="179"/>
      <c r="BK22" s="179"/>
      <c r="BL22" s="179"/>
      <c r="BM22" s="179"/>
      <c r="BN22" s="180"/>
      <c r="BO22" s="178"/>
      <c r="BP22" s="179"/>
      <c r="BQ22" s="179"/>
      <c r="BR22" s="179"/>
      <c r="BS22" s="179"/>
      <c r="BT22" s="180"/>
      <c r="BU22" s="178"/>
      <c r="BV22" s="179"/>
      <c r="BW22" s="179"/>
      <c r="BX22" s="179"/>
      <c r="BY22" s="179"/>
      <c r="BZ22" s="180"/>
      <c r="CA22" s="178"/>
      <c r="CB22" s="179"/>
      <c r="CC22" s="179"/>
      <c r="CD22" s="179"/>
      <c r="CE22" s="179"/>
      <c r="CF22" s="180"/>
      <c r="CG22" s="178" t="s">
        <v>92</v>
      </c>
      <c r="CH22" s="179"/>
      <c r="CI22" s="179"/>
      <c r="CJ22" s="179"/>
      <c r="CK22" s="179"/>
      <c r="CL22" s="180"/>
      <c r="CM22" s="178" t="s">
        <v>43</v>
      </c>
      <c r="CN22" s="179"/>
      <c r="CO22" s="179"/>
      <c r="CP22" s="179"/>
      <c r="CQ22" s="179"/>
      <c r="CR22" s="180"/>
      <c r="CS22" s="178" t="s">
        <v>82</v>
      </c>
      <c r="CT22" s="179"/>
      <c r="CU22" s="179"/>
      <c r="CV22" s="179"/>
      <c r="CW22" s="179"/>
      <c r="CX22" s="180"/>
      <c r="CY22" s="178" t="s">
        <v>44</v>
      </c>
      <c r="CZ22" s="179"/>
      <c r="DA22" s="179"/>
      <c r="DB22" s="179"/>
      <c r="DC22" s="179"/>
      <c r="DD22" s="180"/>
      <c r="DE22" s="178" t="s">
        <v>96</v>
      </c>
      <c r="DF22" s="179"/>
      <c r="DG22" s="179"/>
      <c r="DH22" s="179"/>
      <c r="DI22" s="179"/>
      <c r="DJ22" s="180"/>
      <c r="DK22" s="178"/>
      <c r="DL22" s="179"/>
      <c r="DM22" s="179"/>
      <c r="DN22" s="179"/>
      <c r="DO22" s="179"/>
      <c r="DP22" s="180"/>
      <c r="DQ22" s="178"/>
      <c r="DR22" s="179"/>
      <c r="DS22" s="179"/>
      <c r="DT22" s="179"/>
      <c r="DU22" s="179"/>
      <c r="DV22" s="180"/>
      <c r="DW22" s="178"/>
      <c r="DX22" s="179"/>
      <c r="DY22" s="179"/>
      <c r="DZ22" s="179"/>
      <c r="EA22" s="179"/>
      <c r="EB22" s="180"/>
      <c r="EC22" s="178"/>
      <c r="ED22" s="179"/>
      <c r="EE22" s="179"/>
      <c r="EF22" s="179"/>
      <c r="EG22" s="179"/>
      <c r="EH22" s="180"/>
      <c r="EI22" s="178" t="s">
        <v>91</v>
      </c>
      <c r="EJ22" s="179"/>
      <c r="EK22" s="179"/>
      <c r="EL22" s="179"/>
      <c r="EM22" s="179"/>
      <c r="EN22" s="180"/>
      <c r="EO22" s="178" t="s">
        <v>42</v>
      </c>
      <c r="EP22" s="179"/>
      <c r="EQ22" s="179"/>
      <c r="ER22" s="179"/>
      <c r="ES22" s="179"/>
      <c r="ET22" s="180"/>
      <c r="EU22" s="233" t="s">
        <v>95</v>
      </c>
      <c r="EV22" s="234"/>
      <c r="EW22" s="234"/>
      <c r="EX22" s="234"/>
      <c r="EY22" s="234"/>
      <c r="EZ22" s="235"/>
      <c r="FA22" s="178" t="s">
        <v>45</v>
      </c>
      <c r="FB22" s="179"/>
      <c r="FC22" s="179"/>
      <c r="FD22" s="179"/>
      <c r="FE22" s="179"/>
      <c r="FF22" s="180"/>
      <c r="FG22" s="178" t="s">
        <v>100</v>
      </c>
      <c r="FH22" s="179"/>
      <c r="FI22" s="179"/>
      <c r="FJ22" s="179"/>
      <c r="FK22" s="179"/>
      <c r="FL22" s="180"/>
      <c r="FM22" s="232" t="s">
        <v>104</v>
      </c>
      <c r="FN22" s="179"/>
      <c r="FO22" s="179"/>
      <c r="FP22" s="179"/>
      <c r="FQ22" s="179"/>
      <c r="FR22" s="180"/>
      <c r="FS22" s="178"/>
      <c r="FT22" s="179"/>
      <c r="FU22" s="179"/>
      <c r="FV22" s="179"/>
      <c r="FW22" s="179"/>
      <c r="FX22" s="180"/>
      <c r="FY22" s="178"/>
      <c r="FZ22" s="179"/>
      <c r="GA22" s="179"/>
      <c r="GB22" s="179"/>
      <c r="GC22" s="179"/>
      <c r="GD22" s="180"/>
      <c r="GE22" s="178"/>
      <c r="GF22" s="179"/>
      <c r="GG22" s="179"/>
      <c r="GH22" s="179"/>
      <c r="GI22" s="179"/>
      <c r="GJ22" s="180"/>
      <c r="GK22" s="193" t="s">
        <v>46</v>
      </c>
      <c r="GL22" s="194"/>
      <c r="GM22" s="194"/>
      <c r="GN22" s="194"/>
      <c r="GO22" s="194"/>
      <c r="GP22" s="195"/>
      <c r="GQ22" s="220" t="s">
        <v>47</v>
      </c>
      <c r="GR22" s="221"/>
      <c r="GS22" s="221"/>
      <c r="GT22" s="221"/>
      <c r="GU22" s="221"/>
      <c r="GV22" s="222"/>
      <c r="GW22" s="211" t="s">
        <v>48</v>
      </c>
      <c r="GX22" s="212"/>
      <c r="GY22" s="212"/>
      <c r="GZ22" s="212"/>
      <c r="HA22" s="212"/>
      <c r="HB22" s="213"/>
      <c r="HC22" s="211" t="s">
        <v>49</v>
      </c>
      <c r="HD22" s="212"/>
      <c r="HE22" s="212"/>
      <c r="HF22" s="212"/>
      <c r="HG22" s="212"/>
      <c r="HH22" s="213"/>
      <c r="HI22" s="144" t="s">
        <v>50</v>
      </c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6"/>
      <c r="HU22" s="199" t="s">
        <v>51</v>
      </c>
      <c r="HV22" s="145"/>
      <c r="HW22" s="145"/>
      <c r="HX22" s="145"/>
      <c r="HY22" s="145"/>
      <c r="HZ22" s="145"/>
      <c r="IA22" s="145"/>
      <c r="IB22" s="145"/>
      <c r="IC22" s="145"/>
      <c r="ID22" s="145"/>
      <c r="IE22" s="200"/>
    </row>
    <row r="23" spans="1:240" s="2" customFormat="1" ht="11.25" x14ac:dyDescent="0.2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4"/>
      <c r="X23" s="272"/>
      <c r="Y23" s="273"/>
      <c r="Z23" s="273"/>
      <c r="AA23" s="273"/>
      <c r="AB23" s="273"/>
      <c r="AC23" s="274"/>
      <c r="AD23" s="229"/>
      <c r="AE23" s="230"/>
      <c r="AF23" s="230"/>
      <c r="AG23" s="230"/>
      <c r="AH23" s="230"/>
      <c r="AI23" s="230"/>
      <c r="AJ23" s="231"/>
      <c r="AK23" s="181"/>
      <c r="AL23" s="182"/>
      <c r="AM23" s="182"/>
      <c r="AN23" s="182"/>
      <c r="AO23" s="182"/>
      <c r="AP23" s="183"/>
      <c r="AQ23" s="181"/>
      <c r="AR23" s="182"/>
      <c r="AS23" s="182"/>
      <c r="AT23" s="182"/>
      <c r="AU23" s="182"/>
      <c r="AV23" s="183"/>
      <c r="AW23" s="181"/>
      <c r="AX23" s="182"/>
      <c r="AY23" s="182"/>
      <c r="AZ23" s="182"/>
      <c r="BA23" s="182"/>
      <c r="BB23" s="183"/>
      <c r="BC23" s="181"/>
      <c r="BD23" s="182"/>
      <c r="BE23" s="182"/>
      <c r="BF23" s="182"/>
      <c r="BG23" s="182"/>
      <c r="BH23" s="183"/>
      <c r="BI23" s="181"/>
      <c r="BJ23" s="182"/>
      <c r="BK23" s="182"/>
      <c r="BL23" s="182"/>
      <c r="BM23" s="182"/>
      <c r="BN23" s="183"/>
      <c r="BO23" s="181"/>
      <c r="BP23" s="182"/>
      <c r="BQ23" s="182"/>
      <c r="BR23" s="182"/>
      <c r="BS23" s="182"/>
      <c r="BT23" s="183"/>
      <c r="BU23" s="181"/>
      <c r="BV23" s="182"/>
      <c r="BW23" s="182"/>
      <c r="BX23" s="182"/>
      <c r="BY23" s="182"/>
      <c r="BZ23" s="183"/>
      <c r="CA23" s="181"/>
      <c r="CB23" s="182"/>
      <c r="CC23" s="182"/>
      <c r="CD23" s="182"/>
      <c r="CE23" s="182"/>
      <c r="CF23" s="183"/>
      <c r="CG23" s="181"/>
      <c r="CH23" s="182"/>
      <c r="CI23" s="182"/>
      <c r="CJ23" s="182"/>
      <c r="CK23" s="182"/>
      <c r="CL23" s="183"/>
      <c r="CM23" s="181"/>
      <c r="CN23" s="182"/>
      <c r="CO23" s="182"/>
      <c r="CP23" s="182"/>
      <c r="CQ23" s="182"/>
      <c r="CR23" s="183"/>
      <c r="CS23" s="181"/>
      <c r="CT23" s="182"/>
      <c r="CU23" s="182"/>
      <c r="CV23" s="182"/>
      <c r="CW23" s="182"/>
      <c r="CX23" s="183"/>
      <c r="CY23" s="181"/>
      <c r="CZ23" s="182"/>
      <c r="DA23" s="182"/>
      <c r="DB23" s="182"/>
      <c r="DC23" s="182"/>
      <c r="DD23" s="183"/>
      <c r="DE23" s="181"/>
      <c r="DF23" s="182"/>
      <c r="DG23" s="182"/>
      <c r="DH23" s="182"/>
      <c r="DI23" s="182"/>
      <c r="DJ23" s="183"/>
      <c r="DK23" s="181"/>
      <c r="DL23" s="182"/>
      <c r="DM23" s="182"/>
      <c r="DN23" s="182"/>
      <c r="DO23" s="182"/>
      <c r="DP23" s="183"/>
      <c r="DQ23" s="181"/>
      <c r="DR23" s="182"/>
      <c r="DS23" s="182"/>
      <c r="DT23" s="182"/>
      <c r="DU23" s="182"/>
      <c r="DV23" s="183"/>
      <c r="DW23" s="181"/>
      <c r="DX23" s="182"/>
      <c r="DY23" s="182"/>
      <c r="DZ23" s="182"/>
      <c r="EA23" s="182"/>
      <c r="EB23" s="183"/>
      <c r="EC23" s="181"/>
      <c r="ED23" s="182"/>
      <c r="EE23" s="182"/>
      <c r="EF23" s="182"/>
      <c r="EG23" s="182"/>
      <c r="EH23" s="183"/>
      <c r="EI23" s="181"/>
      <c r="EJ23" s="182"/>
      <c r="EK23" s="182"/>
      <c r="EL23" s="182"/>
      <c r="EM23" s="182"/>
      <c r="EN23" s="183"/>
      <c r="EO23" s="181"/>
      <c r="EP23" s="182"/>
      <c r="EQ23" s="182"/>
      <c r="ER23" s="182"/>
      <c r="ES23" s="182"/>
      <c r="ET23" s="183"/>
      <c r="EU23" s="236"/>
      <c r="EV23" s="237"/>
      <c r="EW23" s="237"/>
      <c r="EX23" s="237"/>
      <c r="EY23" s="237"/>
      <c r="EZ23" s="238"/>
      <c r="FA23" s="181"/>
      <c r="FB23" s="182"/>
      <c r="FC23" s="182"/>
      <c r="FD23" s="182"/>
      <c r="FE23" s="182"/>
      <c r="FF23" s="183"/>
      <c r="FG23" s="181"/>
      <c r="FH23" s="182"/>
      <c r="FI23" s="182"/>
      <c r="FJ23" s="182"/>
      <c r="FK23" s="182"/>
      <c r="FL23" s="183"/>
      <c r="FM23" s="181"/>
      <c r="FN23" s="182"/>
      <c r="FO23" s="182"/>
      <c r="FP23" s="182"/>
      <c r="FQ23" s="182"/>
      <c r="FR23" s="183"/>
      <c r="FS23" s="181"/>
      <c r="FT23" s="182"/>
      <c r="FU23" s="182"/>
      <c r="FV23" s="182"/>
      <c r="FW23" s="182"/>
      <c r="FX23" s="183"/>
      <c r="FY23" s="181"/>
      <c r="FZ23" s="182"/>
      <c r="GA23" s="182"/>
      <c r="GB23" s="182"/>
      <c r="GC23" s="182"/>
      <c r="GD23" s="183"/>
      <c r="GE23" s="181"/>
      <c r="GF23" s="182"/>
      <c r="GG23" s="182"/>
      <c r="GH23" s="182"/>
      <c r="GI23" s="182"/>
      <c r="GJ23" s="183"/>
      <c r="GK23" s="229"/>
      <c r="GL23" s="230"/>
      <c r="GM23" s="230"/>
      <c r="GN23" s="230"/>
      <c r="GO23" s="230"/>
      <c r="GP23" s="231"/>
      <c r="GQ23" s="223"/>
      <c r="GR23" s="224"/>
      <c r="GS23" s="224"/>
      <c r="GT23" s="224"/>
      <c r="GU23" s="224"/>
      <c r="GV23" s="225"/>
      <c r="GW23" s="214"/>
      <c r="GX23" s="215"/>
      <c r="GY23" s="215"/>
      <c r="GZ23" s="215"/>
      <c r="HA23" s="215"/>
      <c r="HB23" s="216"/>
      <c r="HC23" s="214"/>
      <c r="HD23" s="215"/>
      <c r="HE23" s="215"/>
      <c r="HF23" s="215"/>
      <c r="HG23" s="215"/>
      <c r="HH23" s="216"/>
      <c r="HI23" s="209" t="s">
        <v>52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210"/>
      <c r="HU23" s="204" t="s">
        <v>53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276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2"/>
      <c r="X24" s="190"/>
      <c r="Y24" s="191"/>
      <c r="Z24" s="191"/>
      <c r="AA24" s="191"/>
      <c r="AB24" s="191"/>
      <c r="AC24" s="192"/>
      <c r="AD24" s="196"/>
      <c r="AE24" s="197"/>
      <c r="AF24" s="197"/>
      <c r="AG24" s="197"/>
      <c r="AH24" s="197"/>
      <c r="AI24" s="197"/>
      <c r="AJ24" s="198"/>
      <c r="AK24" s="184"/>
      <c r="AL24" s="185"/>
      <c r="AM24" s="185"/>
      <c r="AN24" s="185"/>
      <c r="AO24" s="185"/>
      <c r="AP24" s="186"/>
      <c r="AQ24" s="184"/>
      <c r="AR24" s="185"/>
      <c r="AS24" s="185"/>
      <c r="AT24" s="185"/>
      <c r="AU24" s="185"/>
      <c r="AV24" s="186"/>
      <c r="AW24" s="184"/>
      <c r="AX24" s="185"/>
      <c r="AY24" s="185"/>
      <c r="AZ24" s="185"/>
      <c r="BA24" s="185"/>
      <c r="BB24" s="186"/>
      <c r="BC24" s="184"/>
      <c r="BD24" s="185"/>
      <c r="BE24" s="185"/>
      <c r="BF24" s="185"/>
      <c r="BG24" s="185"/>
      <c r="BH24" s="186"/>
      <c r="BI24" s="184"/>
      <c r="BJ24" s="185"/>
      <c r="BK24" s="185"/>
      <c r="BL24" s="185"/>
      <c r="BM24" s="185"/>
      <c r="BN24" s="186"/>
      <c r="BO24" s="184"/>
      <c r="BP24" s="185"/>
      <c r="BQ24" s="185"/>
      <c r="BR24" s="185"/>
      <c r="BS24" s="185"/>
      <c r="BT24" s="186"/>
      <c r="BU24" s="184"/>
      <c r="BV24" s="185"/>
      <c r="BW24" s="185"/>
      <c r="BX24" s="185"/>
      <c r="BY24" s="185"/>
      <c r="BZ24" s="186"/>
      <c r="CA24" s="184"/>
      <c r="CB24" s="185"/>
      <c r="CC24" s="185"/>
      <c r="CD24" s="185"/>
      <c r="CE24" s="185"/>
      <c r="CF24" s="186"/>
      <c r="CG24" s="184"/>
      <c r="CH24" s="185"/>
      <c r="CI24" s="185"/>
      <c r="CJ24" s="185"/>
      <c r="CK24" s="185"/>
      <c r="CL24" s="186"/>
      <c r="CM24" s="184"/>
      <c r="CN24" s="185"/>
      <c r="CO24" s="185"/>
      <c r="CP24" s="185"/>
      <c r="CQ24" s="185"/>
      <c r="CR24" s="186"/>
      <c r="CS24" s="184"/>
      <c r="CT24" s="185"/>
      <c r="CU24" s="185"/>
      <c r="CV24" s="185"/>
      <c r="CW24" s="185"/>
      <c r="CX24" s="186"/>
      <c r="CY24" s="184"/>
      <c r="CZ24" s="185"/>
      <c r="DA24" s="185"/>
      <c r="DB24" s="185"/>
      <c r="DC24" s="185"/>
      <c r="DD24" s="186"/>
      <c r="DE24" s="184"/>
      <c r="DF24" s="185"/>
      <c r="DG24" s="185"/>
      <c r="DH24" s="185"/>
      <c r="DI24" s="185"/>
      <c r="DJ24" s="186"/>
      <c r="DK24" s="184"/>
      <c r="DL24" s="185"/>
      <c r="DM24" s="185"/>
      <c r="DN24" s="185"/>
      <c r="DO24" s="185"/>
      <c r="DP24" s="186"/>
      <c r="DQ24" s="184"/>
      <c r="DR24" s="185"/>
      <c r="DS24" s="185"/>
      <c r="DT24" s="185"/>
      <c r="DU24" s="185"/>
      <c r="DV24" s="186"/>
      <c r="DW24" s="184"/>
      <c r="DX24" s="185"/>
      <c r="DY24" s="185"/>
      <c r="DZ24" s="185"/>
      <c r="EA24" s="185"/>
      <c r="EB24" s="186"/>
      <c r="EC24" s="184"/>
      <c r="ED24" s="185"/>
      <c r="EE24" s="185"/>
      <c r="EF24" s="185"/>
      <c r="EG24" s="185"/>
      <c r="EH24" s="186"/>
      <c r="EI24" s="184"/>
      <c r="EJ24" s="185"/>
      <c r="EK24" s="185"/>
      <c r="EL24" s="185"/>
      <c r="EM24" s="185"/>
      <c r="EN24" s="186"/>
      <c r="EO24" s="184"/>
      <c r="EP24" s="185"/>
      <c r="EQ24" s="185"/>
      <c r="ER24" s="185"/>
      <c r="ES24" s="185"/>
      <c r="ET24" s="186"/>
      <c r="EU24" s="239"/>
      <c r="EV24" s="240"/>
      <c r="EW24" s="240"/>
      <c r="EX24" s="240"/>
      <c r="EY24" s="240"/>
      <c r="EZ24" s="241"/>
      <c r="FA24" s="184"/>
      <c r="FB24" s="185"/>
      <c r="FC24" s="185"/>
      <c r="FD24" s="185"/>
      <c r="FE24" s="185"/>
      <c r="FF24" s="186"/>
      <c r="FG24" s="184"/>
      <c r="FH24" s="185"/>
      <c r="FI24" s="185"/>
      <c r="FJ24" s="185"/>
      <c r="FK24" s="185"/>
      <c r="FL24" s="186"/>
      <c r="FM24" s="184"/>
      <c r="FN24" s="185"/>
      <c r="FO24" s="185"/>
      <c r="FP24" s="185"/>
      <c r="FQ24" s="185"/>
      <c r="FR24" s="186"/>
      <c r="FS24" s="184"/>
      <c r="FT24" s="185"/>
      <c r="FU24" s="185"/>
      <c r="FV24" s="185"/>
      <c r="FW24" s="185"/>
      <c r="FX24" s="186"/>
      <c r="FY24" s="184"/>
      <c r="FZ24" s="185"/>
      <c r="GA24" s="185"/>
      <c r="GB24" s="185"/>
      <c r="GC24" s="185"/>
      <c r="GD24" s="186"/>
      <c r="GE24" s="184"/>
      <c r="GF24" s="185"/>
      <c r="GG24" s="185"/>
      <c r="GH24" s="185"/>
      <c r="GI24" s="185"/>
      <c r="GJ24" s="186"/>
      <c r="GK24" s="196"/>
      <c r="GL24" s="197"/>
      <c r="GM24" s="197"/>
      <c r="GN24" s="197"/>
      <c r="GO24" s="197"/>
      <c r="GP24" s="198"/>
      <c r="GQ24" s="226"/>
      <c r="GR24" s="227"/>
      <c r="GS24" s="227"/>
      <c r="GT24" s="227"/>
      <c r="GU24" s="227"/>
      <c r="GV24" s="228"/>
      <c r="GW24" s="217"/>
      <c r="GX24" s="218"/>
      <c r="GY24" s="218"/>
      <c r="GZ24" s="218"/>
      <c r="HA24" s="218"/>
      <c r="HB24" s="219"/>
      <c r="HC24" s="217"/>
      <c r="HD24" s="218"/>
      <c r="HE24" s="218"/>
      <c r="HF24" s="218"/>
      <c r="HG24" s="218"/>
      <c r="HH24" s="219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1.25" x14ac:dyDescent="0.25">
      <c r="A25" s="137">
        <v>1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20"/>
      <c r="X25" s="118">
        <v>2</v>
      </c>
      <c r="Y25" s="119"/>
      <c r="Z25" s="119"/>
      <c r="AA25" s="119"/>
      <c r="AB25" s="119"/>
      <c r="AC25" s="120"/>
      <c r="AD25" s="118">
        <v>3</v>
      </c>
      <c r="AE25" s="119"/>
      <c r="AF25" s="119"/>
      <c r="AG25" s="119"/>
      <c r="AH25" s="119"/>
      <c r="AI25" s="119"/>
      <c r="AJ25" s="120"/>
      <c r="AK25" s="118">
        <v>4</v>
      </c>
      <c r="AL25" s="119"/>
      <c r="AM25" s="119"/>
      <c r="AN25" s="119"/>
      <c r="AO25" s="119"/>
      <c r="AP25" s="120"/>
      <c r="AQ25" s="118">
        <v>5</v>
      </c>
      <c r="AR25" s="119"/>
      <c r="AS25" s="119"/>
      <c r="AT25" s="119"/>
      <c r="AU25" s="119"/>
      <c r="AV25" s="120"/>
      <c r="AW25" s="118">
        <v>6</v>
      </c>
      <c r="AX25" s="119"/>
      <c r="AY25" s="119"/>
      <c r="AZ25" s="119"/>
      <c r="BA25" s="119"/>
      <c r="BB25" s="120"/>
      <c r="BC25" s="118">
        <v>7</v>
      </c>
      <c r="BD25" s="119"/>
      <c r="BE25" s="119"/>
      <c r="BF25" s="119"/>
      <c r="BG25" s="119"/>
      <c r="BH25" s="120"/>
      <c r="BI25" s="118">
        <v>8</v>
      </c>
      <c r="BJ25" s="119"/>
      <c r="BK25" s="119"/>
      <c r="BL25" s="119"/>
      <c r="BM25" s="119"/>
      <c r="BN25" s="120"/>
      <c r="BO25" s="118">
        <v>9</v>
      </c>
      <c r="BP25" s="119"/>
      <c r="BQ25" s="119"/>
      <c r="BR25" s="119"/>
      <c r="BS25" s="119"/>
      <c r="BT25" s="120"/>
      <c r="BU25" s="118">
        <v>10</v>
      </c>
      <c r="BV25" s="119"/>
      <c r="BW25" s="119"/>
      <c r="BX25" s="119"/>
      <c r="BY25" s="119"/>
      <c r="BZ25" s="120"/>
      <c r="CA25" s="118">
        <v>11</v>
      </c>
      <c r="CB25" s="119"/>
      <c r="CC25" s="119"/>
      <c r="CD25" s="119"/>
      <c r="CE25" s="119"/>
      <c r="CF25" s="120"/>
      <c r="CG25" s="118">
        <v>12</v>
      </c>
      <c r="CH25" s="119"/>
      <c r="CI25" s="119"/>
      <c r="CJ25" s="119"/>
      <c r="CK25" s="119"/>
      <c r="CL25" s="120"/>
      <c r="CM25" s="118">
        <v>13</v>
      </c>
      <c r="CN25" s="119"/>
      <c r="CO25" s="119"/>
      <c r="CP25" s="119"/>
      <c r="CQ25" s="119"/>
      <c r="CR25" s="120"/>
      <c r="CS25" s="118">
        <v>14</v>
      </c>
      <c r="CT25" s="119"/>
      <c r="CU25" s="119"/>
      <c r="CV25" s="119"/>
      <c r="CW25" s="119"/>
      <c r="CX25" s="120"/>
      <c r="CY25" s="118">
        <v>15</v>
      </c>
      <c r="CZ25" s="119"/>
      <c r="DA25" s="119"/>
      <c r="DB25" s="119"/>
      <c r="DC25" s="119"/>
      <c r="DD25" s="120"/>
      <c r="DE25" s="118">
        <v>16</v>
      </c>
      <c r="DF25" s="119"/>
      <c r="DG25" s="119"/>
      <c r="DH25" s="119"/>
      <c r="DI25" s="119"/>
      <c r="DJ25" s="120"/>
      <c r="DK25" s="118">
        <v>17</v>
      </c>
      <c r="DL25" s="119"/>
      <c r="DM25" s="119"/>
      <c r="DN25" s="119"/>
      <c r="DO25" s="119"/>
      <c r="DP25" s="120"/>
      <c r="DQ25" s="118">
        <v>18</v>
      </c>
      <c r="DR25" s="119"/>
      <c r="DS25" s="119"/>
      <c r="DT25" s="119"/>
      <c r="DU25" s="119"/>
      <c r="DV25" s="120"/>
      <c r="DW25" s="118">
        <v>19</v>
      </c>
      <c r="DX25" s="119"/>
      <c r="DY25" s="119"/>
      <c r="DZ25" s="119"/>
      <c r="EA25" s="119"/>
      <c r="EB25" s="120"/>
      <c r="EC25" s="118">
        <v>20</v>
      </c>
      <c r="ED25" s="119"/>
      <c r="EE25" s="119"/>
      <c r="EF25" s="119"/>
      <c r="EG25" s="119"/>
      <c r="EH25" s="120"/>
      <c r="EI25" s="118">
        <v>21</v>
      </c>
      <c r="EJ25" s="119"/>
      <c r="EK25" s="119"/>
      <c r="EL25" s="119"/>
      <c r="EM25" s="119"/>
      <c r="EN25" s="120"/>
      <c r="EO25" s="118">
        <v>22</v>
      </c>
      <c r="EP25" s="119"/>
      <c r="EQ25" s="119"/>
      <c r="ER25" s="119"/>
      <c r="ES25" s="119"/>
      <c r="ET25" s="120"/>
      <c r="EU25" s="138">
        <v>23</v>
      </c>
      <c r="EV25" s="139"/>
      <c r="EW25" s="139"/>
      <c r="EX25" s="139"/>
      <c r="EY25" s="139"/>
      <c r="EZ25" s="120"/>
      <c r="FA25" s="118">
        <v>24</v>
      </c>
      <c r="FB25" s="119"/>
      <c r="FC25" s="119"/>
      <c r="FD25" s="119"/>
      <c r="FE25" s="119"/>
      <c r="FF25" s="120"/>
      <c r="FG25" s="118">
        <v>25</v>
      </c>
      <c r="FH25" s="119"/>
      <c r="FI25" s="119"/>
      <c r="FJ25" s="119"/>
      <c r="FK25" s="119"/>
      <c r="FL25" s="120"/>
      <c r="FM25" s="118">
        <v>26</v>
      </c>
      <c r="FN25" s="119"/>
      <c r="FO25" s="119"/>
      <c r="FP25" s="119"/>
      <c r="FQ25" s="119"/>
      <c r="FR25" s="120"/>
      <c r="FS25" s="118">
        <v>27</v>
      </c>
      <c r="FT25" s="119"/>
      <c r="FU25" s="119"/>
      <c r="FV25" s="119"/>
      <c r="FW25" s="119"/>
      <c r="FX25" s="120"/>
      <c r="FY25" s="118">
        <v>28</v>
      </c>
      <c r="FZ25" s="119"/>
      <c r="GA25" s="119"/>
      <c r="GB25" s="119"/>
      <c r="GC25" s="119"/>
      <c r="GD25" s="120"/>
      <c r="GE25" s="118">
        <v>29</v>
      </c>
      <c r="GF25" s="119"/>
      <c r="GG25" s="119"/>
      <c r="GH25" s="119"/>
      <c r="GI25" s="119"/>
      <c r="GJ25" s="120"/>
      <c r="GK25" s="118">
        <v>30</v>
      </c>
      <c r="GL25" s="119"/>
      <c r="GM25" s="119"/>
      <c r="GN25" s="119"/>
      <c r="GO25" s="119"/>
      <c r="GP25" s="120"/>
      <c r="GQ25" s="124">
        <v>31</v>
      </c>
      <c r="GR25" s="125"/>
      <c r="GS25" s="125"/>
      <c r="GT25" s="125"/>
      <c r="GU25" s="125"/>
      <c r="GV25" s="126"/>
      <c r="GW25" s="121">
        <v>32</v>
      </c>
      <c r="GX25" s="122"/>
      <c r="GY25" s="122"/>
      <c r="GZ25" s="122"/>
      <c r="HA25" s="122"/>
      <c r="HB25" s="123"/>
      <c r="HC25" s="121">
        <v>33</v>
      </c>
      <c r="HD25" s="122"/>
      <c r="HE25" s="122"/>
      <c r="HF25" s="122"/>
      <c r="HG25" s="122"/>
      <c r="HH25" s="123"/>
      <c r="HI25" s="118">
        <v>34</v>
      </c>
      <c r="HJ25" s="119"/>
      <c r="HK25" s="119"/>
      <c r="HL25" s="119"/>
      <c r="HM25" s="119"/>
      <c r="HN25" s="119"/>
      <c r="HO25" s="119"/>
      <c r="HP25" s="119"/>
      <c r="HQ25" s="119"/>
      <c r="HR25" s="119"/>
      <c r="HS25" s="119"/>
      <c r="HT25" s="120"/>
      <c r="HU25" s="138">
        <v>35</v>
      </c>
      <c r="HV25" s="119"/>
      <c r="HW25" s="119"/>
      <c r="HX25" s="119"/>
      <c r="HY25" s="119"/>
      <c r="HZ25" s="119"/>
      <c r="IA25" s="119"/>
      <c r="IB25" s="119"/>
      <c r="IC25" s="119"/>
      <c r="ID25" s="119"/>
      <c r="IE25" s="139"/>
    </row>
    <row r="26" spans="1:240" s="2" customFormat="1" ht="16.5" customHeight="1" x14ac:dyDescent="0.2">
      <c r="A26" s="112" t="s">
        <v>54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4"/>
      <c r="X26" s="127"/>
      <c r="Y26" s="128"/>
      <c r="Z26" s="128"/>
      <c r="AA26" s="128"/>
      <c r="AB26" s="128"/>
      <c r="AC26" s="129"/>
      <c r="AD26" s="63"/>
      <c r="AE26" s="64"/>
      <c r="AF26" s="64"/>
      <c r="AG26" s="64"/>
      <c r="AH26" s="64"/>
      <c r="AI26" s="64"/>
      <c r="AJ26" s="65"/>
      <c r="AK26" s="72">
        <f t="shared" ref="AK26:BC26" si="0">$BI$16</f>
        <v>79</v>
      </c>
      <c r="AL26" s="73"/>
      <c r="AM26" s="73"/>
      <c r="AN26" s="73"/>
      <c r="AO26" s="73"/>
      <c r="AP26" s="65"/>
      <c r="AQ26" s="72">
        <f t="shared" si="0"/>
        <v>79</v>
      </c>
      <c r="AR26" s="73"/>
      <c r="AS26" s="73"/>
      <c r="AT26" s="73"/>
      <c r="AU26" s="73"/>
      <c r="AV26" s="65"/>
      <c r="AW26" s="72">
        <f t="shared" si="0"/>
        <v>79</v>
      </c>
      <c r="AX26" s="73"/>
      <c r="AY26" s="73"/>
      <c r="AZ26" s="73"/>
      <c r="BA26" s="73"/>
      <c r="BB26" s="65"/>
      <c r="BC26" s="72">
        <f t="shared" si="0"/>
        <v>79</v>
      </c>
      <c r="BD26" s="73"/>
      <c r="BE26" s="73"/>
      <c r="BF26" s="73"/>
      <c r="BG26" s="73"/>
      <c r="BH26" s="65"/>
      <c r="BI26" s="63"/>
      <c r="BJ26" s="64"/>
      <c r="BK26" s="64"/>
      <c r="BL26" s="64"/>
      <c r="BM26" s="64"/>
      <c r="BN26" s="65"/>
      <c r="BO26" s="63"/>
      <c r="BP26" s="64"/>
      <c r="BQ26" s="64"/>
      <c r="BR26" s="64"/>
      <c r="BS26" s="64"/>
      <c r="BT26" s="65"/>
      <c r="BU26" s="63"/>
      <c r="BV26" s="64"/>
      <c r="BW26" s="64"/>
      <c r="BX26" s="64"/>
      <c r="BY26" s="64"/>
      <c r="BZ26" s="65"/>
      <c r="CA26" s="63"/>
      <c r="CB26" s="64"/>
      <c r="CC26" s="64"/>
      <c r="CD26" s="64"/>
      <c r="CE26" s="64"/>
      <c r="CF26" s="65"/>
      <c r="CG26" s="63">
        <f t="shared" ref="CG26:CY26" si="1">$BI$16</f>
        <v>79</v>
      </c>
      <c r="CH26" s="64"/>
      <c r="CI26" s="64"/>
      <c r="CJ26" s="64"/>
      <c r="CK26" s="64"/>
      <c r="CL26" s="65"/>
      <c r="CM26" s="63">
        <f t="shared" si="1"/>
        <v>79</v>
      </c>
      <c r="CN26" s="64"/>
      <c r="CO26" s="64"/>
      <c r="CP26" s="64"/>
      <c r="CQ26" s="64"/>
      <c r="CR26" s="65"/>
      <c r="CS26" s="63">
        <f t="shared" si="1"/>
        <v>79</v>
      </c>
      <c r="CT26" s="64"/>
      <c r="CU26" s="64"/>
      <c r="CV26" s="64"/>
      <c r="CW26" s="64"/>
      <c r="CX26" s="65"/>
      <c r="CY26" s="63">
        <f t="shared" si="1"/>
        <v>79</v>
      </c>
      <c r="CZ26" s="64"/>
      <c r="DA26" s="64"/>
      <c r="DB26" s="64"/>
      <c r="DC26" s="64"/>
      <c r="DD26" s="65"/>
      <c r="DE26" s="63">
        <v>98</v>
      </c>
      <c r="DF26" s="64"/>
      <c r="DG26" s="64"/>
      <c r="DH26" s="64"/>
      <c r="DI26" s="64"/>
      <c r="DJ26" s="65"/>
      <c r="DK26" s="63"/>
      <c r="DL26" s="64"/>
      <c r="DM26" s="64"/>
      <c r="DN26" s="64"/>
      <c r="DO26" s="64"/>
      <c r="DP26" s="65"/>
      <c r="DQ26" s="63"/>
      <c r="DR26" s="64"/>
      <c r="DS26" s="64"/>
      <c r="DT26" s="64"/>
      <c r="DU26" s="64"/>
      <c r="DV26" s="65"/>
      <c r="DW26" s="63"/>
      <c r="DX26" s="64"/>
      <c r="DY26" s="64"/>
      <c r="DZ26" s="64"/>
      <c r="EA26" s="64"/>
      <c r="EB26" s="65"/>
      <c r="EC26" s="63"/>
      <c r="ED26" s="64"/>
      <c r="EE26" s="64"/>
      <c r="EF26" s="64"/>
      <c r="EG26" s="64"/>
      <c r="EH26" s="65"/>
      <c r="EI26" s="63">
        <f t="shared" ref="EI26:FG26" si="2">$BI$16</f>
        <v>79</v>
      </c>
      <c r="EJ26" s="64"/>
      <c r="EK26" s="64"/>
      <c r="EL26" s="64"/>
      <c r="EM26" s="64"/>
      <c r="EN26" s="65"/>
      <c r="EO26" s="63">
        <f t="shared" si="2"/>
        <v>79</v>
      </c>
      <c r="EP26" s="64"/>
      <c r="EQ26" s="64"/>
      <c r="ER26" s="64"/>
      <c r="ES26" s="64"/>
      <c r="ET26" s="65"/>
      <c r="EU26" s="72">
        <f t="shared" si="2"/>
        <v>79</v>
      </c>
      <c r="EV26" s="73"/>
      <c r="EW26" s="73"/>
      <c r="EX26" s="73"/>
      <c r="EY26" s="73"/>
      <c r="EZ26" s="65"/>
      <c r="FA26" s="63">
        <f t="shared" si="2"/>
        <v>79</v>
      </c>
      <c r="FB26" s="64"/>
      <c r="FC26" s="64"/>
      <c r="FD26" s="64"/>
      <c r="FE26" s="64"/>
      <c r="FF26" s="65"/>
      <c r="FG26" s="63">
        <f t="shared" si="2"/>
        <v>79</v>
      </c>
      <c r="FH26" s="64"/>
      <c r="FI26" s="64"/>
      <c r="FJ26" s="64"/>
      <c r="FK26" s="64"/>
      <c r="FL26" s="65"/>
      <c r="FM26" s="63">
        <v>79</v>
      </c>
      <c r="FN26" s="64"/>
      <c r="FO26" s="64"/>
      <c r="FP26" s="64"/>
      <c r="FQ26" s="64"/>
      <c r="FR26" s="65"/>
      <c r="FS26" s="63"/>
      <c r="FT26" s="64"/>
      <c r="FU26" s="64"/>
      <c r="FV26" s="64"/>
      <c r="FW26" s="64"/>
      <c r="FX26" s="65"/>
      <c r="FY26" s="63"/>
      <c r="FZ26" s="64"/>
      <c r="GA26" s="64"/>
      <c r="GB26" s="64"/>
      <c r="GC26" s="64"/>
      <c r="GD26" s="65"/>
      <c r="GE26" s="63"/>
      <c r="GF26" s="64"/>
      <c r="GG26" s="64"/>
      <c r="GH26" s="64"/>
      <c r="GI26" s="64"/>
      <c r="GJ26" s="65"/>
      <c r="GK26" s="63"/>
      <c r="GL26" s="64"/>
      <c r="GM26" s="64"/>
      <c r="GN26" s="64"/>
      <c r="GO26" s="64"/>
      <c r="GP26" s="65"/>
      <c r="GQ26" s="115"/>
      <c r="GR26" s="116"/>
      <c r="GS26" s="116"/>
      <c r="GT26" s="116"/>
      <c r="GU26" s="116"/>
      <c r="GV26" s="117"/>
      <c r="GW26" s="109"/>
      <c r="GX26" s="110"/>
      <c r="GY26" s="110"/>
      <c r="GZ26" s="110"/>
      <c r="HA26" s="110"/>
      <c r="HB26" s="111"/>
      <c r="HC26" s="109"/>
      <c r="HD26" s="110"/>
      <c r="HE26" s="110"/>
      <c r="HF26" s="110"/>
      <c r="HG26" s="110"/>
      <c r="HH26" s="111"/>
      <c r="HI26" s="46"/>
      <c r="HJ26" s="47"/>
      <c r="HK26" s="47"/>
      <c r="HL26" s="47"/>
      <c r="HM26" s="47"/>
      <c r="HN26" s="48"/>
      <c r="HO26" s="63"/>
      <c r="HP26" s="64"/>
      <c r="HQ26" s="64"/>
      <c r="HR26" s="64"/>
      <c r="HS26" s="64"/>
      <c r="HT26" s="65"/>
      <c r="HU26" s="72"/>
      <c r="HV26" s="64"/>
      <c r="HW26" s="64"/>
      <c r="HX26" s="64"/>
      <c r="HY26" s="64"/>
      <c r="HZ26" s="64"/>
      <c r="IA26" s="64"/>
      <c r="IB26" s="64"/>
      <c r="IC26" s="64"/>
      <c r="ID26" s="64"/>
      <c r="IE26" s="73"/>
    </row>
    <row r="27" spans="1:240" s="13" customFormat="1" ht="15" customHeight="1" thickBot="1" x14ac:dyDescent="0.3">
      <c r="A27" s="268" t="s">
        <v>55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70"/>
      <c r="X27" s="88"/>
      <c r="Y27" s="89"/>
      <c r="Z27" s="89"/>
      <c r="AA27" s="89"/>
      <c r="AB27" s="89"/>
      <c r="AC27" s="90"/>
      <c r="AD27" s="82"/>
      <c r="AE27" s="83"/>
      <c r="AF27" s="83"/>
      <c r="AG27" s="83"/>
      <c r="AH27" s="83"/>
      <c r="AI27" s="83"/>
      <c r="AJ27" s="84"/>
      <c r="AK27" s="82">
        <v>200</v>
      </c>
      <c r="AL27" s="83"/>
      <c r="AM27" s="83"/>
      <c r="AN27" s="83"/>
      <c r="AO27" s="83"/>
      <c r="AP27" s="84"/>
      <c r="AQ27" s="82" t="s">
        <v>56</v>
      </c>
      <c r="AR27" s="83"/>
      <c r="AS27" s="83"/>
      <c r="AT27" s="83"/>
      <c r="AU27" s="83"/>
      <c r="AV27" s="84"/>
      <c r="AW27" s="82">
        <v>200</v>
      </c>
      <c r="AX27" s="83"/>
      <c r="AY27" s="83"/>
      <c r="AZ27" s="83"/>
      <c r="BA27" s="83"/>
      <c r="BB27" s="84"/>
      <c r="BC27" s="82">
        <v>100</v>
      </c>
      <c r="BD27" s="83"/>
      <c r="BE27" s="83"/>
      <c r="BF27" s="83"/>
      <c r="BG27" s="83"/>
      <c r="BH27" s="84"/>
      <c r="BI27" s="82"/>
      <c r="BJ27" s="83"/>
      <c r="BK27" s="83"/>
      <c r="BL27" s="83"/>
      <c r="BM27" s="83"/>
      <c r="BN27" s="84"/>
      <c r="BO27" s="82"/>
      <c r="BP27" s="83"/>
      <c r="BQ27" s="83"/>
      <c r="BR27" s="83"/>
      <c r="BS27" s="83"/>
      <c r="BT27" s="84"/>
      <c r="BU27" s="82"/>
      <c r="BV27" s="83"/>
      <c r="BW27" s="83"/>
      <c r="BX27" s="83"/>
      <c r="BY27" s="83"/>
      <c r="BZ27" s="84"/>
      <c r="CA27" s="82"/>
      <c r="CB27" s="83"/>
      <c r="CC27" s="83"/>
      <c r="CD27" s="83"/>
      <c r="CE27" s="83"/>
      <c r="CF27" s="84"/>
      <c r="CG27" s="82">
        <v>200</v>
      </c>
      <c r="CH27" s="83"/>
      <c r="CI27" s="83"/>
      <c r="CJ27" s="83"/>
      <c r="CK27" s="83"/>
      <c r="CL27" s="84"/>
      <c r="CM27" s="82">
        <v>150</v>
      </c>
      <c r="CN27" s="83"/>
      <c r="CO27" s="83"/>
      <c r="CP27" s="83"/>
      <c r="CQ27" s="83"/>
      <c r="CR27" s="84"/>
      <c r="CS27" s="82">
        <v>200</v>
      </c>
      <c r="CT27" s="83"/>
      <c r="CU27" s="83"/>
      <c r="CV27" s="83"/>
      <c r="CW27" s="83"/>
      <c r="CX27" s="84"/>
      <c r="CY27" s="82">
        <v>50</v>
      </c>
      <c r="CZ27" s="83"/>
      <c r="DA27" s="83"/>
      <c r="DB27" s="83"/>
      <c r="DC27" s="83"/>
      <c r="DD27" s="84"/>
      <c r="DE27" s="82">
        <v>50</v>
      </c>
      <c r="DF27" s="83"/>
      <c r="DG27" s="83"/>
      <c r="DH27" s="83"/>
      <c r="DI27" s="83"/>
      <c r="DJ27" s="84"/>
      <c r="DK27" s="82"/>
      <c r="DL27" s="83"/>
      <c r="DM27" s="83"/>
      <c r="DN27" s="83"/>
      <c r="DO27" s="83"/>
      <c r="DP27" s="84"/>
      <c r="DQ27" s="82"/>
      <c r="DR27" s="83"/>
      <c r="DS27" s="83"/>
      <c r="DT27" s="83"/>
      <c r="DU27" s="83"/>
      <c r="DV27" s="84"/>
      <c r="DW27" s="82"/>
      <c r="DX27" s="83"/>
      <c r="DY27" s="83"/>
      <c r="DZ27" s="83"/>
      <c r="EA27" s="83"/>
      <c r="EB27" s="84"/>
      <c r="EC27" s="82"/>
      <c r="ED27" s="83"/>
      <c r="EE27" s="83"/>
      <c r="EF27" s="83"/>
      <c r="EG27" s="83"/>
      <c r="EH27" s="84"/>
      <c r="EI27" s="82">
        <v>50</v>
      </c>
      <c r="EJ27" s="83"/>
      <c r="EK27" s="83"/>
      <c r="EL27" s="83"/>
      <c r="EM27" s="83"/>
      <c r="EN27" s="84"/>
      <c r="EO27" s="82">
        <v>200</v>
      </c>
      <c r="EP27" s="83"/>
      <c r="EQ27" s="83"/>
      <c r="ER27" s="83"/>
      <c r="ES27" s="83"/>
      <c r="ET27" s="84"/>
      <c r="EU27" s="105">
        <v>100</v>
      </c>
      <c r="EV27" s="83"/>
      <c r="EW27" s="83"/>
      <c r="EX27" s="83"/>
      <c r="EY27" s="83"/>
      <c r="EZ27" s="84"/>
      <c r="FA27" s="82">
        <v>5</v>
      </c>
      <c r="FB27" s="83"/>
      <c r="FC27" s="83"/>
      <c r="FD27" s="83"/>
      <c r="FE27" s="83"/>
      <c r="FF27" s="84"/>
      <c r="FG27" s="82">
        <v>40</v>
      </c>
      <c r="FH27" s="83"/>
      <c r="FI27" s="83"/>
      <c r="FJ27" s="83"/>
      <c r="FK27" s="83"/>
      <c r="FL27" s="84"/>
      <c r="FM27" s="82">
        <v>150</v>
      </c>
      <c r="FN27" s="83"/>
      <c r="FO27" s="83"/>
      <c r="FP27" s="83"/>
      <c r="FQ27" s="83"/>
      <c r="FR27" s="84"/>
      <c r="FS27" s="82"/>
      <c r="FT27" s="83"/>
      <c r="FU27" s="83"/>
      <c r="FV27" s="83"/>
      <c r="FW27" s="83"/>
      <c r="FX27" s="84"/>
      <c r="FY27" s="82"/>
      <c r="FZ27" s="83"/>
      <c r="GA27" s="83"/>
      <c r="GB27" s="83"/>
      <c r="GC27" s="83"/>
      <c r="GD27" s="84"/>
      <c r="GE27" s="82"/>
      <c r="GF27" s="83"/>
      <c r="GG27" s="83"/>
      <c r="GH27" s="83"/>
      <c r="GI27" s="83"/>
      <c r="GJ27" s="84"/>
      <c r="GK27" s="82"/>
      <c r="GL27" s="83"/>
      <c r="GM27" s="83"/>
      <c r="GN27" s="83"/>
      <c r="GO27" s="83"/>
      <c r="GP27" s="84"/>
      <c r="GQ27" s="102"/>
      <c r="GR27" s="103"/>
      <c r="GS27" s="103"/>
      <c r="GT27" s="103"/>
      <c r="GU27" s="103"/>
      <c r="GV27" s="104"/>
      <c r="GW27" s="97"/>
      <c r="GX27" s="98"/>
      <c r="GY27" s="98"/>
      <c r="GZ27" s="98"/>
      <c r="HA27" s="98"/>
      <c r="HB27" s="99"/>
      <c r="HC27" s="94"/>
      <c r="HD27" s="95"/>
      <c r="HE27" s="95"/>
      <c r="HF27" s="95"/>
      <c r="HG27" s="95"/>
      <c r="HH27" s="96"/>
      <c r="HI27" s="91"/>
      <c r="HJ27" s="92"/>
      <c r="HK27" s="92"/>
      <c r="HL27" s="92"/>
      <c r="HM27" s="92"/>
      <c r="HN27" s="93"/>
      <c r="HO27" s="100"/>
      <c r="HP27" s="86"/>
      <c r="HQ27" s="86"/>
      <c r="HR27" s="86"/>
      <c r="HS27" s="86"/>
      <c r="HT27" s="101"/>
      <c r="HU27" s="85"/>
      <c r="HV27" s="86"/>
      <c r="HW27" s="86"/>
      <c r="HX27" s="86"/>
      <c r="HY27" s="86"/>
      <c r="HZ27" s="86"/>
      <c r="IA27" s="86"/>
      <c r="IB27" s="86"/>
      <c r="IC27" s="86"/>
      <c r="ID27" s="86"/>
      <c r="IE27" s="87"/>
    </row>
    <row r="28" spans="1:240" s="2" customFormat="1" ht="16.5" customHeight="1" thickTop="1" x14ac:dyDescent="0.25">
      <c r="A28" s="52" t="s">
        <v>57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>
        <v>1E-3</v>
      </c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>
        <v>1E-3</v>
      </c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106"/>
      <c r="EV28" s="107"/>
      <c r="EW28" s="107"/>
      <c r="EX28" s="107"/>
      <c r="EY28" s="107"/>
      <c r="EZ28" s="108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2" si="3">AK28+AQ28+AW28+BC28+BI28+BO28+BU28+CA28+CG28+CM28+CS28+CY28+DE28+DK28+DQ28+DW28+EC28+EI28+EO28+EU28+FA28+FG28+FM28+FS28+FY28+GE28</f>
        <v>5.0000000000000001E-3</v>
      </c>
      <c r="GL28" s="35"/>
      <c r="GM28" s="35"/>
      <c r="GN28" s="35"/>
      <c r="GO28" s="35"/>
      <c r="GP28" s="36"/>
      <c r="GQ28" s="37">
        <v>570</v>
      </c>
      <c r="GR28" s="38"/>
      <c r="GS28" s="38"/>
      <c r="GT28" s="38"/>
      <c r="GU28" s="38"/>
      <c r="GV28" s="39"/>
      <c r="GW28" s="40">
        <f t="shared" ref="GW28:GW52" si="4">GK28*GQ28</f>
        <v>2.85</v>
      </c>
      <c r="GX28" s="41"/>
      <c r="GY28" s="41"/>
      <c r="GZ28" s="41"/>
      <c r="HA28" s="41"/>
      <c r="HB28" s="42"/>
      <c r="HC28" s="43">
        <f t="shared" ref="HC28" si="5">GK28*HI28</f>
        <v>0.39500000000000002</v>
      </c>
      <c r="HD28" s="44"/>
      <c r="HE28" s="44"/>
      <c r="HF28" s="44"/>
      <c r="HG28" s="44"/>
      <c r="HH28" s="45"/>
      <c r="HI28" s="46">
        <f t="shared" ref="HI28:HI38" si="6">$BI$16</f>
        <v>79</v>
      </c>
      <c r="HJ28" s="47"/>
      <c r="HK28" s="47"/>
      <c r="HL28" s="47"/>
      <c r="HM28" s="47"/>
      <c r="HN28" s="48"/>
      <c r="HO28" s="63"/>
      <c r="HP28" s="64"/>
      <c r="HQ28" s="64"/>
      <c r="HR28" s="64"/>
      <c r="HS28" s="64"/>
      <c r="HT28" s="65"/>
      <c r="HU28" s="49">
        <f t="shared" ref="HU28:HU51" si="7">GQ28*HC28</f>
        <v>225.15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51" si="8">SUM(HU28)</f>
        <v>225.15</v>
      </c>
    </row>
    <row r="29" spans="1:240" s="29" customFormat="1" ht="16.5" customHeight="1" x14ac:dyDescent="0.25">
      <c r="A29" s="52" t="s">
        <v>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61"/>
      <c r="EV29" s="62"/>
      <c r="EW29" s="62"/>
      <c r="EX29" s="62"/>
      <c r="EY29" s="6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>
        <v>6.5000000000000002E-2</v>
      </c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3"/>
        <v>6.5000000000000002E-2</v>
      </c>
      <c r="GL29" s="35"/>
      <c r="GM29" s="35"/>
      <c r="GN29" s="35"/>
      <c r="GO29" s="35"/>
      <c r="GP29" s="36"/>
      <c r="GQ29" s="37">
        <v>280</v>
      </c>
      <c r="GR29" s="38"/>
      <c r="GS29" s="38"/>
      <c r="GT29" s="38"/>
      <c r="GU29" s="38"/>
      <c r="GV29" s="39"/>
      <c r="GW29" s="40">
        <f t="shared" ref="GW29" si="9">GK29*GQ29</f>
        <v>18.2</v>
      </c>
      <c r="GX29" s="41"/>
      <c r="GY29" s="41"/>
      <c r="GZ29" s="41"/>
      <c r="HA29" s="41"/>
      <c r="HB29" s="42"/>
      <c r="HC29" s="43">
        <v>5</v>
      </c>
      <c r="HD29" s="44"/>
      <c r="HE29" s="44"/>
      <c r="HF29" s="44"/>
      <c r="HG29" s="44"/>
      <c r="HH29" s="45"/>
      <c r="HI29" s="46">
        <f t="shared" si="6"/>
        <v>79</v>
      </c>
      <c r="HJ29" s="47"/>
      <c r="HK29" s="47"/>
      <c r="HL29" s="47"/>
      <c r="HM29" s="47"/>
      <c r="HN29" s="48"/>
      <c r="HO29" s="26"/>
      <c r="HP29" s="28"/>
      <c r="HQ29" s="28"/>
      <c r="HR29" s="28"/>
      <c r="HS29" s="28"/>
      <c r="HT29" s="27"/>
      <c r="HU29" s="49">
        <f t="shared" ref="HU29" si="10">GQ29*HC29</f>
        <v>1400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30">
        <f t="shared" si="8"/>
        <v>1400</v>
      </c>
    </row>
    <row r="30" spans="1:240" s="2" customFormat="1" ht="16.5" customHeight="1" x14ac:dyDescent="0.25">
      <c r="A30" s="52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8.0000000000000002E-3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61"/>
      <c r="EV30" s="62"/>
      <c r="EW30" s="62"/>
      <c r="EX30" s="62"/>
      <c r="EY30" s="6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>
        <v>0.02</v>
      </c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3"/>
        <v>0.128</v>
      </c>
      <c r="GL30" s="35"/>
      <c r="GM30" s="35"/>
      <c r="GN30" s="35"/>
      <c r="GO30" s="35"/>
      <c r="GP30" s="36"/>
      <c r="GQ30" s="37">
        <v>94</v>
      </c>
      <c r="GR30" s="38"/>
      <c r="GS30" s="38"/>
      <c r="GT30" s="38"/>
      <c r="GU30" s="38"/>
      <c r="GV30" s="39"/>
      <c r="GW30" s="40">
        <f t="shared" si="4"/>
        <v>12.032</v>
      </c>
      <c r="GX30" s="41"/>
      <c r="GY30" s="41"/>
      <c r="GZ30" s="41"/>
      <c r="HA30" s="41"/>
      <c r="HB30" s="42"/>
      <c r="HC30" s="43">
        <f t="shared" ref="HC30:HC52" si="11">GK30*HI30</f>
        <v>10.112</v>
      </c>
      <c r="HD30" s="44"/>
      <c r="HE30" s="44"/>
      <c r="HF30" s="44"/>
      <c r="HG30" s="44"/>
      <c r="HH30" s="45"/>
      <c r="HI30" s="46">
        <f t="shared" si="6"/>
        <v>79</v>
      </c>
      <c r="HJ30" s="47"/>
      <c r="HK30" s="47"/>
      <c r="HL30" s="47"/>
      <c r="HM30" s="47"/>
      <c r="HN30" s="48"/>
      <c r="HO30" s="63"/>
      <c r="HP30" s="64"/>
      <c r="HQ30" s="64"/>
      <c r="HR30" s="64"/>
      <c r="HS30" s="64"/>
      <c r="HT30" s="65"/>
      <c r="HU30" s="49">
        <f t="shared" si="7"/>
        <v>950.52800000000002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8"/>
        <v>950.52800000000002</v>
      </c>
    </row>
    <row r="31" spans="1:240" s="2" customFormat="1" ht="18" customHeight="1" x14ac:dyDescent="0.25">
      <c r="A31" s="52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3.0000000000000001E-3</v>
      </c>
      <c r="CH31" s="32"/>
      <c r="CI31" s="32"/>
      <c r="CJ31" s="32"/>
      <c r="CK31" s="32"/>
      <c r="CL31" s="33"/>
      <c r="CM31" s="31">
        <v>5.0000000000000001E-3</v>
      </c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61"/>
      <c r="EV31" s="62"/>
      <c r="EW31" s="62"/>
      <c r="EX31" s="62"/>
      <c r="EY31" s="6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>
        <v>3.0000000000000001E-3</v>
      </c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3"/>
        <v>1.0999999999999999E-2</v>
      </c>
      <c r="GL31" s="35"/>
      <c r="GM31" s="35"/>
      <c r="GN31" s="35"/>
      <c r="GO31" s="35"/>
      <c r="GP31" s="36"/>
      <c r="GQ31" s="37">
        <v>228</v>
      </c>
      <c r="GR31" s="38"/>
      <c r="GS31" s="38"/>
      <c r="GT31" s="38"/>
      <c r="GU31" s="38"/>
      <c r="GV31" s="39"/>
      <c r="GW31" s="40">
        <f t="shared" si="4"/>
        <v>2.508</v>
      </c>
      <c r="GX31" s="41"/>
      <c r="GY31" s="41"/>
      <c r="GZ31" s="41"/>
      <c r="HA31" s="41"/>
      <c r="HB31" s="42"/>
      <c r="HC31" s="43">
        <f t="shared" si="11"/>
        <v>0.86899999999999999</v>
      </c>
      <c r="HD31" s="44"/>
      <c r="HE31" s="44"/>
      <c r="HF31" s="44"/>
      <c r="HG31" s="44"/>
      <c r="HH31" s="45"/>
      <c r="HI31" s="46">
        <f t="shared" si="6"/>
        <v>79</v>
      </c>
      <c r="HJ31" s="47"/>
      <c r="HK31" s="47"/>
      <c r="HL31" s="47"/>
      <c r="HM31" s="47"/>
      <c r="HN31" s="48"/>
      <c r="HO31" s="63"/>
      <c r="HP31" s="64"/>
      <c r="HQ31" s="64"/>
      <c r="HR31" s="64"/>
      <c r="HS31" s="64"/>
      <c r="HT31" s="65"/>
      <c r="HU31" s="49">
        <f t="shared" si="7"/>
        <v>198.13200000000001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8"/>
        <v>198.13200000000001</v>
      </c>
    </row>
    <row r="32" spans="1:240" s="2" customFormat="1" ht="16.5" customHeight="1" x14ac:dyDescent="0.25">
      <c r="A32" s="52" t="s">
        <v>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61"/>
      <c r="EV32" s="62"/>
      <c r="EW32" s="62"/>
      <c r="EX32" s="62"/>
      <c r="EY32" s="6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3"/>
        <v>0</v>
      </c>
      <c r="GL32" s="35"/>
      <c r="GM32" s="35"/>
      <c r="GN32" s="35"/>
      <c r="GO32" s="35"/>
      <c r="GP32" s="36"/>
      <c r="GQ32" s="37">
        <v>410</v>
      </c>
      <c r="GR32" s="38"/>
      <c r="GS32" s="38"/>
      <c r="GT32" s="38"/>
      <c r="GU32" s="38"/>
      <c r="GV32" s="39"/>
      <c r="GW32" s="40">
        <f t="shared" si="4"/>
        <v>0</v>
      </c>
      <c r="GX32" s="41"/>
      <c r="GY32" s="41"/>
      <c r="GZ32" s="41"/>
      <c r="HA32" s="41"/>
      <c r="HB32" s="42"/>
      <c r="HC32" s="43">
        <f t="shared" si="11"/>
        <v>0</v>
      </c>
      <c r="HD32" s="44"/>
      <c r="HE32" s="44"/>
      <c r="HF32" s="44"/>
      <c r="HG32" s="44"/>
      <c r="HH32" s="45"/>
      <c r="HI32" s="46">
        <f t="shared" si="6"/>
        <v>79</v>
      </c>
      <c r="HJ32" s="47"/>
      <c r="HK32" s="47"/>
      <c r="HL32" s="47"/>
      <c r="HM32" s="47"/>
      <c r="HN32" s="48"/>
      <c r="HO32" s="63"/>
      <c r="HP32" s="64"/>
      <c r="HQ32" s="64"/>
      <c r="HR32" s="64"/>
      <c r="HS32" s="64"/>
      <c r="HT32" s="65"/>
      <c r="HU32" s="49">
        <f t="shared" si="7"/>
        <v>0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8"/>
        <v>0</v>
      </c>
    </row>
    <row r="33" spans="1:240" s="2" customFormat="1" ht="16.5" customHeight="1" x14ac:dyDescent="0.25">
      <c r="A33" s="52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61"/>
      <c r="EV33" s="62"/>
      <c r="EW33" s="62"/>
      <c r="EX33" s="62"/>
      <c r="EY33" s="6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3"/>
        <v>0</v>
      </c>
      <c r="GL33" s="35"/>
      <c r="GM33" s="35"/>
      <c r="GN33" s="35"/>
      <c r="GO33" s="35"/>
      <c r="GP33" s="36"/>
      <c r="GQ33" s="37">
        <v>3400</v>
      </c>
      <c r="GR33" s="38"/>
      <c r="GS33" s="38"/>
      <c r="GT33" s="38"/>
      <c r="GU33" s="38"/>
      <c r="GV33" s="39"/>
      <c r="GW33" s="40">
        <f t="shared" si="4"/>
        <v>0</v>
      </c>
      <c r="GX33" s="41"/>
      <c r="GY33" s="41"/>
      <c r="GZ33" s="41"/>
      <c r="HA33" s="41"/>
      <c r="HB33" s="42"/>
      <c r="HC33" s="43">
        <f t="shared" si="11"/>
        <v>0</v>
      </c>
      <c r="HD33" s="44"/>
      <c r="HE33" s="44"/>
      <c r="HF33" s="44"/>
      <c r="HG33" s="44"/>
      <c r="HH33" s="45"/>
      <c r="HI33" s="46">
        <f t="shared" si="6"/>
        <v>79</v>
      </c>
      <c r="HJ33" s="47"/>
      <c r="HK33" s="47"/>
      <c r="HL33" s="47"/>
      <c r="HM33" s="47"/>
      <c r="HN33" s="48"/>
      <c r="HO33" s="63"/>
      <c r="HP33" s="64"/>
      <c r="HQ33" s="64"/>
      <c r="HR33" s="64"/>
      <c r="HS33" s="64"/>
      <c r="HT33" s="65"/>
      <c r="HU33" s="49">
        <f t="shared" si="7"/>
        <v>0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8"/>
        <v>0</v>
      </c>
    </row>
    <row r="34" spans="1:240" s="2" customFormat="1" ht="16.5" customHeight="1" x14ac:dyDescent="0.25">
      <c r="A34" s="52" t="s">
        <v>61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5.6000000000000001E-2</v>
      </c>
      <c r="CH34" s="32"/>
      <c r="CI34" s="32"/>
      <c r="CJ34" s="32"/>
      <c r="CK34" s="32"/>
      <c r="CL34" s="33"/>
      <c r="CM34" s="31">
        <v>0.11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61"/>
      <c r="EV34" s="62"/>
      <c r="EW34" s="62"/>
      <c r="EX34" s="62"/>
      <c r="EY34" s="6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3"/>
        <v>0.16600000000000001</v>
      </c>
      <c r="GL34" s="35"/>
      <c r="GM34" s="35"/>
      <c r="GN34" s="35"/>
      <c r="GO34" s="35"/>
      <c r="GP34" s="36"/>
      <c r="GQ34" s="37">
        <v>60</v>
      </c>
      <c r="GR34" s="38"/>
      <c r="GS34" s="38"/>
      <c r="GT34" s="38"/>
      <c r="GU34" s="38"/>
      <c r="GV34" s="39"/>
      <c r="GW34" s="40">
        <f t="shared" si="4"/>
        <v>9.9600000000000009</v>
      </c>
      <c r="GX34" s="41"/>
      <c r="GY34" s="41"/>
      <c r="GZ34" s="41"/>
      <c r="HA34" s="41"/>
      <c r="HB34" s="42"/>
      <c r="HC34" s="43">
        <f t="shared" si="11"/>
        <v>13.114000000000001</v>
      </c>
      <c r="HD34" s="44"/>
      <c r="HE34" s="44"/>
      <c r="HF34" s="44"/>
      <c r="HG34" s="44"/>
      <c r="HH34" s="45"/>
      <c r="HI34" s="46">
        <f t="shared" si="6"/>
        <v>79</v>
      </c>
      <c r="HJ34" s="47"/>
      <c r="HK34" s="47"/>
      <c r="HL34" s="47"/>
      <c r="HM34" s="47"/>
      <c r="HN34" s="48"/>
      <c r="HO34" s="63"/>
      <c r="HP34" s="64"/>
      <c r="HQ34" s="64"/>
      <c r="HR34" s="64"/>
      <c r="HS34" s="64"/>
      <c r="HT34" s="65"/>
      <c r="HU34" s="49">
        <f t="shared" si="7"/>
        <v>786.84</v>
      </c>
      <c r="HV34" s="50"/>
      <c r="HW34" s="50"/>
      <c r="HX34" s="50"/>
      <c r="HY34" s="50"/>
      <c r="HZ34" s="50"/>
      <c r="IA34" s="50"/>
      <c r="IB34" s="50"/>
      <c r="IC34" s="50"/>
      <c r="ID34" s="50"/>
      <c r="IE34" s="51"/>
      <c r="IF34" s="2">
        <f t="shared" si="8"/>
        <v>786.84</v>
      </c>
    </row>
    <row r="35" spans="1:240" s="2" customFormat="1" ht="16.5" customHeight="1" x14ac:dyDescent="0.25">
      <c r="A35" s="52" t="s">
        <v>85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>
        <v>0.04</v>
      </c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/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61"/>
      <c r="EV35" s="62"/>
      <c r="EW35" s="62"/>
      <c r="EX35" s="62"/>
      <c r="EY35" s="6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3"/>
        <v>0.04</v>
      </c>
      <c r="GL35" s="35"/>
      <c r="GM35" s="35"/>
      <c r="GN35" s="35"/>
      <c r="GO35" s="35"/>
      <c r="GP35" s="36"/>
      <c r="GQ35" s="37">
        <v>62</v>
      </c>
      <c r="GR35" s="38"/>
      <c r="GS35" s="38"/>
      <c r="GT35" s="38"/>
      <c r="GU35" s="38"/>
      <c r="GV35" s="39"/>
      <c r="GW35" s="40">
        <f t="shared" si="4"/>
        <v>2.48</v>
      </c>
      <c r="GX35" s="41"/>
      <c r="GY35" s="41"/>
      <c r="GZ35" s="41"/>
      <c r="HA35" s="41"/>
      <c r="HB35" s="42"/>
      <c r="HC35" s="43">
        <f t="shared" si="11"/>
        <v>3.16</v>
      </c>
      <c r="HD35" s="44"/>
      <c r="HE35" s="44"/>
      <c r="HF35" s="44"/>
      <c r="HG35" s="44"/>
      <c r="HH35" s="45"/>
      <c r="HI35" s="46">
        <f t="shared" si="6"/>
        <v>79</v>
      </c>
      <c r="HJ35" s="47"/>
      <c r="HK35" s="47"/>
      <c r="HL35" s="47"/>
      <c r="HM35" s="47"/>
      <c r="HN35" s="48"/>
      <c r="HO35" s="63"/>
      <c r="HP35" s="64"/>
      <c r="HQ35" s="64"/>
      <c r="HR35" s="64"/>
      <c r="HS35" s="64"/>
      <c r="HT35" s="65"/>
      <c r="HU35" s="58">
        <f t="shared" si="7"/>
        <v>195.92000000000002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195.92000000000002</v>
      </c>
    </row>
    <row r="36" spans="1:240" s="2" customFormat="1" ht="16.5" customHeight="1" x14ac:dyDescent="0.25">
      <c r="A36" s="52" t="s">
        <v>62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5.0000000000000001E-3</v>
      </c>
      <c r="CH36" s="32"/>
      <c r="CI36" s="32"/>
      <c r="CJ36" s="32"/>
      <c r="CK36" s="32"/>
      <c r="CL36" s="33"/>
      <c r="CM36" s="31">
        <v>5.0000000000000001E-3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61"/>
      <c r="EV36" s="62"/>
      <c r="EW36" s="62"/>
      <c r="EX36" s="62"/>
      <c r="EY36" s="6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3"/>
        <v>0.01</v>
      </c>
      <c r="GL36" s="35"/>
      <c r="GM36" s="35"/>
      <c r="GN36" s="35"/>
      <c r="GO36" s="35"/>
      <c r="GP36" s="36"/>
      <c r="GQ36" s="37">
        <v>48</v>
      </c>
      <c r="GR36" s="38"/>
      <c r="GS36" s="38"/>
      <c r="GT36" s="38"/>
      <c r="GU36" s="38"/>
      <c r="GV36" s="39"/>
      <c r="GW36" s="40">
        <f t="shared" si="4"/>
        <v>0.48</v>
      </c>
      <c r="GX36" s="41"/>
      <c r="GY36" s="41"/>
      <c r="GZ36" s="41"/>
      <c r="HA36" s="41"/>
      <c r="HB36" s="42"/>
      <c r="HC36" s="43">
        <f t="shared" si="11"/>
        <v>0.79</v>
      </c>
      <c r="HD36" s="44"/>
      <c r="HE36" s="44"/>
      <c r="HF36" s="44"/>
      <c r="HG36" s="44"/>
      <c r="HH36" s="45"/>
      <c r="HI36" s="46">
        <f t="shared" si="6"/>
        <v>79</v>
      </c>
      <c r="HJ36" s="47"/>
      <c r="HK36" s="47"/>
      <c r="HL36" s="47"/>
      <c r="HM36" s="47"/>
      <c r="HN36" s="48"/>
      <c r="HO36" s="63"/>
      <c r="HP36" s="64"/>
      <c r="HQ36" s="64"/>
      <c r="HR36" s="64"/>
      <c r="HS36" s="64"/>
      <c r="HT36" s="65"/>
      <c r="HU36" s="58">
        <f t="shared" si="7"/>
        <v>37.92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37.92</v>
      </c>
    </row>
    <row r="37" spans="1:240" s="2" customFormat="1" ht="16.5" customHeight="1" x14ac:dyDescent="0.25">
      <c r="A37" s="52" t="s">
        <v>63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3.0000000000000001E-3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2.9999999999999997E-4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61"/>
      <c r="EV37" s="62"/>
      <c r="EW37" s="62"/>
      <c r="EX37" s="62"/>
      <c r="EY37" s="6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>
        <v>3.0000000000000001E-3</v>
      </c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3"/>
        <v>8.3000000000000001E-3</v>
      </c>
      <c r="GL37" s="35"/>
      <c r="GM37" s="35"/>
      <c r="GN37" s="35"/>
      <c r="GO37" s="35"/>
      <c r="GP37" s="36"/>
      <c r="GQ37" s="37">
        <v>172</v>
      </c>
      <c r="GR37" s="38"/>
      <c r="GS37" s="38"/>
      <c r="GT37" s="38"/>
      <c r="GU37" s="38"/>
      <c r="GV37" s="39"/>
      <c r="GW37" s="40">
        <f t="shared" si="4"/>
        <v>1.4276</v>
      </c>
      <c r="GX37" s="41"/>
      <c r="GY37" s="41"/>
      <c r="GZ37" s="41"/>
      <c r="HA37" s="41"/>
      <c r="HB37" s="42"/>
      <c r="HC37" s="43">
        <f t="shared" si="11"/>
        <v>0.65570000000000006</v>
      </c>
      <c r="HD37" s="44"/>
      <c r="HE37" s="44"/>
      <c r="HF37" s="44"/>
      <c r="HG37" s="44"/>
      <c r="HH37" s="45"/>
      <c r="HI37" s="46">
        <f t="shared" si="6"/>
        <v>79</v>
      </c>
      <c r="HJ37" s="47"/>
      <c r="HK37" s="47"/>
      <c r="HL37" s="47"/>
      <c r="HM37" s="47"/>
      <c r="HN37" s="48"/>
      <c r="HO37" s="63"/>
      <c r="HP37" s="64"/>
      <c r="HQ37" s="64"/>
      <c r="HR37" s="64"/>
      <c r="HS37" s="64"/>
      <c r="HT37" s="65"/>
      <c r="HU37" s="58">
        <f t="shared" si="7"/>
        <v>112.78040000000001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112.78040000000001</v>
      </c>
    </row>
    <row r="38" spans="1:240" s="2" customFormat="1" ht="16.5" customHeight="1" x14ac:dyDescent="0.25">
      <c r="A38" s="52" t="s">
        <v>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>
        <v>0.01</v>
      </c>
      <c r="CH38" s="32"/>
      <c r="CI38" s="32"/>
      <c r="CJ38" s="32"/>
      <c r="CK38" s="32"/>
      <c r="CL38" s="33"/>
      <c r="CM38" s="31">
        <v>1.2E-2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61"/>
      <c r="EV38" s="62"/>
      <c r="EW38" s="62"/>
      <c r="EX38" s="62"/>
      <c r="EY38" s="6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si="3"/>
        <v>2.1999999999999999E-2</v>
      </c>
      <c r="GL38" s="35"/>
      <c r="GM38" s="35"/>
      <c r="GN38" s="35"/>
      <c r="GO38" s="35"/>
      <c r="GP38" s="36"/>
      <c r="GQ38" s="37">
        <v>45</v>
      </c>
      <c r="GR38" s="38"/>
      <c r="GS38" s="38"/>
      <c r="GT38" s="38"/>
      <c r="GU38" s="38"/>
      <c r="GV38" s="39"/>
      <c r="GW38" s="40">
        <f t="shared" si="4"/>
        <v>0.99</v>
      </c>
      <c r="GX38" s="41"/>
      <c r="GY38" s="41"/>
      <c r="GZ38" s="41"/>
      <c r="HA38" s="41"/>
      <c r="HB38" s="42"/>
      <c r="HC38" s="43">
        <f t="shared" si="11"/>
        <v>1.738</v>
      </c>
      <c r="HD38" s="44"/>
      <c r="HE38" s="44"/>
      <c r="HF38" s="44"/>
      <c r="HG38" s="44"/>
      <c r="HH38" s="45"/>
      <c r="HI38" s="46">
        <f t="shared" si="6"/>
        <v>79</v>
      </c>
      <c r="HJ38" s="47"/>
      <c r="HK38" s="47"/>
      <c r="HL38" s="47"/>
      <c r="HM38" s="47"/>
      <c r="HN38" s="48"/>
      <c r="HO38" s="63"/>
      <c r="HP38" s="64"/>
      <c r="HQ38" s="64"/>
      <c r="HR38" s="64"/>
      <c r="HS38" s="64"/>
      <c r="HT38" s="65"/>
      <c r="HU38" s="58">
        <f t="shared" si="7"/>
        <v>78.209999999999994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78.209999999999994</v>
      </c>
    </row>
    <row r="39" spans="1:240" s="2" customFormat="1" ht="16.5" customHeight="1" x14ac:dyDescent="0.25">
      <c r="A39" s="52" t="s">
        <v>65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2E-3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3.9E-2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61"/>
      <c r="EV39" s="62"/>
      <c r="EW39" s="62"/>
      <c r="EX39" s="62"/>
      <c r="EY39" s="6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3"/>
        <v>4.1000000000000002E-2</v>
      </c>
      <c r="GL39" s="35"/>
      <c r="GM39" s="35"/>
      <c r="GN39" s="35"/>
      <c r="GO39" s="35"/>
      <c r="GP39" s="36"/>
      <c r="GQ39" s="37">
        <v>42</v>
      </c>
      <c r="GR39" s="38"/>
      <c r="GS39" s="38"/>
      <c r="GT39" s="38"/>
      <c r="GU39" s="38"/>
      <c r="GV39" s="39"/>
      <c r="GW39" s="40">
        <f t="shared" si="4"/>
        <v>1.722</v>
      </c>
      <c r="GX39" s="41"/>
      <c r="GY39" s="41"/>
      <c r="GZ39" s="41"/>
      <c r="HA39" s="41"/>
      <c r="HB39" s="42"/>
      <c r="HC39" s="43">
        <f t="shared" si="11"/>
        <v>3.2390000000000003</v>
      </c>
      <c r="HD39" s="44"/>
      <c r="HE39" s="44"/>
      <c r="HF39" s="44"/>
      <c r="HG39" s="44"/>
      <c r="HH39" s="45"/>
      <c r="HI39" s="46">
        <f t="shared" ref="HI39:HI52" si="12">$BI$16</f>
        <v>79</v>
      </c>
      <c r="HJ39" s="47"/>
      <c r="HK39" s="47"/>
      <c r="HL39" s="47"/>
      <c r="HM39" s="47"/>
      <c r="HN39" s="48"/>
      <c r="HO39" s="63"/>
      <c r="HP39" s="64"/>
      <c r="HQ39" s="64"/>
      <c r="HR39" s="64"/>
      <c r="HS39" s="64"/>
      <c r="HT39" s="65"/>
      <c r="HU39" s="58">
        <f t="shared" si="7"/>
        <v>136.03800000000001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136.03800000000001</v>
      </c>
    </row>
    <row r="40" spans="1:240" s="21" customFormat="1" ht="16.5" customHeight="1" x14ac:dyDescent="0.25">
      <c r="A40" s="52" t="s">
        <v>66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>
        <v>0.04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61"/>
      <c r="EV40" s="62"/>
      <c r="EW40" s="62"/>
      <c r="EX40" s="62"/>
      <c r="EY40" s="6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3"/>
        <v>0.04</v>
      </c>
      <c r="GL40" s="35"/>
      <c r="GM40" s="35"/>
      <c r="GN40" s="35"/>
      <c r="GO40" s="35"/>
      <c r="GP40" s="36"/>
      <c r="GQ40" s="37">
        <v>580</v>
      </c>
      <c r="GR40" s="38"/>
      <c r="GS40" s="38"/>
      <c r="GT40" s="38"/>
      <c r="GU40" s="38"/>
      <c r="GV40" s="39"/>
      <c r="GW40" s="40">
        <f t="shared" ref="GW40" si="13">GK40*GQ40</f>
        <v>23.2</v>
      </c>
      <c r="GX40" s="41"/>
      <c r="GY40" s="41"/>
      <c r="GZ40" s="41"/>
      <c r="HA40" s="41"/>
      <c r="HB40" s="42"/>
      <c r="HC40" s="43">
        <f t="shared" si="11"/>
        <v>3.16</v>
      </c>
      <c r="HD40" s="44"/>
      <c r="HE40" s="44"/>
      <c r="HF40" s="44"/>
      <c r="HG40" s="44"/>
      <c r="HH40" s="45"/>
      <c r="HI40" s="46">
        <f t="shared" si="12"/>
        <v>79</v>
      </c>
      <c r="HJ40" s="47"/>
      <c r="HK40" s="47"/>
      <c r="HL40" s="47"/>
      <c r="HM40" s="47"/>
      <c r="HN40" s="48"/>
      <c r="HO40" s="18"/>
      <c r="HP40" s="20"/>
      <c r="HQ40" s="20"/>
      <c r="HR40" s="20"/>
      <c r="HS40" s="20"/>
      <c r="HT40" s="19"/>
      <c r="HU40" s="58">
        <f t="shared" ref="HU40" si="14">GQ40*HC40</f>
        <v>1832.8000000000002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5">
        <f t="shared" si="8"/>
        <v>1832.8000000000002</v>
      </c>
    </row>
    <row r="41" spans="1:240" s="2" customFormat="1" ht="16.5" customHeight="1" x14ac:dyDescent="0.25">
      <c r="A41" s="52" t="s">
        <v>89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5.0000000000000001E-4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5.0000000000000001E-4</v>
      </c>
      <c r="EP41" s="32"/>
      <c r="EQ41" s="32"/>
      <c r="ER41" s="32"/>
      <c r="ES41" s="32"/>
      <c r="ET41" s="33"/>
      <c r="EU41" s="61"/>
      <c r="EV41" s="62"/>
      <c r="EW41" s="62"/>
      <c r="EX41" s="62"/>
      <c r="EY41" s="6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3"/>
        <v>1E-3</v>
      </c>
      <c r="GL41" s="35"/>
      <c r="GM41" s="35"/>
      <c r="GN41" s="35"/>
      <c r="GO41" s="35"/>
      <c r="GP41" s="36"/>
      <c r="GQ41" s="37">
        <v>65</v>
      </c>
      <c r="GR41" s="38"/>
      <c r="GS41" s="38"/>
      <c r="GT41" s="38"/>
      <c r="GU41" s="38"/>
      <c r="GV41" s="39"/>
      <c r="GW41" s="40">
        <f t="shared" si="4"/>
        <v>6.5000000000000002E-2</v>
      </c>
      <c r="GX41" s="41"/>
      <c r="GY41" s="41"/>
      <c r="GZ41" s="41"/>
      <c r="HA41" s="41"/>
      <c r="HB41" s="42"/>
      <c r="HC41" s="43">
        <f t="shared" si="11"/>
        <v>7.9000000000000001E-2</v>
      </c>
      <c r="HD41" s="44"/>
      <c r="HE41" s="44"/>
      <c r="HF41" s="44"/>
      <c r="HG41" s="44"/>
      <c r="HH41" s="45"/>
      <c r="HI41" s="46">
        <f t="shared" si="12"/>
        <v>79</v>
      </c>
      <c r="HJ41" s="47"/>
      <c r="HK41" s="47"/>
      <c r="HL41" s="47"/>
      <c r="HM41" s="47"/>
      <c r="HN41" s="48"/>
      <c r="HO41" s="63"/>
      <c r="HP41" s="64"/>
      <c r="HQ41" s="64"/>
      <c r="HR41" s="64"/>
      <c r="HS41" s="64"/>
      <c r="HT41" s="65"/>
      <c r="HU41" s="58">
        <f t="shared" si="7"/>
        <v>5.1349999999999998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5.1349999999999998</v>
      </c>
    </row>
    <row r="42" spans="1:240" s="2" customFormat="1" ht="16.5" customHeight="1" x14ac:dyDescent="0.25">
      <c r="A42" s="52" t="s">
        <v>67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>
        <v>4.0000000000000001E-3</v>
      </c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>
        <v>8.0000000000000002E-3</v>
      </c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>
        <v>8.0000000000000002E-3</v>
      </c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4.0000000000000001E-3</v>
      </c>
      <c r="EJ42" s="32"/>
      <c r="EK42" s="32"/>
      <c r="EL42" s="32"/>
      <c r="EM42" s="32"/>
      <c r="EN42" s="33"/>
      <c r="EO42" s="31">
        <v>8.0000000000000002E-3</v>
      </c>
      <c r="EP42" s="32"/>
      <c r="EQ42" s="32"/>
      <c r="ER42" s="32"/>
      <c r="ES42" s="32"/>
      <c r="ET42" s="33"/>
      <c r="EU42" s="61"/>
      <c r="EV42" s="62"/>
      <c r="EW42" s="62"/>
      <c r="EX42" s="62"/>
      <c r="EY42" s="6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>
        <v>7.0000000000000001E-3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3"/>
        <v>3.9E-2</v>
      </c>
      <c r="GL42" s="35"/>
      <c r="GM42" s="35"/>
      <c r="GN42" s="35"/>
      <c r="GO42" s="35"/>
      <c r="GP42" s="36"/>
      <c r="GQ42" s="37">
        <v>98</v>
      </c>
      <c r="GR42" s="38"/>
      <c r="GS42" s="38"/>
      <c r="GT42" s="38"/>
      <c r="GU42" s="38"/>
      <c r="GV42" s="39"/>
      <c r="GW42" s="40">
        <f t="shared" si="4"/>
        <v>3.8220000000000001</v>
      </c>
      <c r="GX42" s="41"/>
      <c r="GY42" s="41"/>
      <c r="GZ42" s="41"/>
      <c r="HA42" s="41"/>
      <c r="HB42" s="42"/>
      <c r="HC42" s="43">
        <f t="shared" si="11"/>
        <v>3.081</v>
      </c>
      <c r="HD42" s="44"/>
      <c r="HE42" s="44"/>
      <c r="HF42" s="44"/>
      <c r="HG42" s="44"/>
      <c r="HH42" s="45"/>
      <c r="HI42" s="46">
        <f t="shared" si="12"/>
        <v>79</v>
      </c>
      <c r="HJ42" s="47"/>
      <c r="HK42" s="47"/>
      <c r="HL42" s="47"/>
      <c r="HM42" s="47"/>
      <c r="HN42" s="48"/>
      <c r="HO42" s="63"/>
      <c r="HP42" s="64"/>
      <c r="HQ42" s="64"/>
      <c r="HR42" s="64"/>
      <c r="HS42" s="64"/>
      <c r="HT42" s="65"/>
      <c r="HU42" s="58">
        <f t="shared" si="7"/>
        <v>301.93799999999999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301.93799999999999</v>
      </c>
    </row>
    <row r="43" spans="1:240" s="2" customFormat="1" ht="16.5" customHeight="1" x14ac:dyDescent="0.25">
      <c r="A43" s="66" t="s">
        <v>68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61"/>
      <c r="EV43" s="62"/>
      <c r="EW43" s="62"/>
      <c r="EX43" s="62"/>
      <c r="EY43" s="62"/>
      <c r="EZ43" s="33"/>
      <c r="FA43" s="31">
        <v>5.0000000000000001E-3</v>
      </c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3"/>
        <v>5.0000000000000001E-3</v>
      </c>
      <c r="GL43" s="35"/>
      <c r="GM43" s="35"/>
      <c r="GN43" s="35"/>
      <c r="GO43" s="35"/>
      <c r="GP43" s="36"/>
      <c r="GQ43" s="37">
        <v>27</v>
      </c>
      <c r="GR43" s="38"/>
      <c r="GS43" s="38"/>
      <c r="GT43" s="38"/>
      <c r="GU43" s="38"/>
      <c r="GV43" s="39"/>
      <c r="GW43" s="40">
        <f t="shared" si="4"/>
        <v>0.13500000000000001</v>
      </c>
      <c r="GX43" s="41"/>
      <c r="GY43" s="41"/>
      <c r="GZ43" s="41"/>
      <c r="HA43" s="41"/>
      <c r="HB43" s="42"/>
      <c r="HC43" s="43">
        <f t="shared" si="11"/>
        <v>0.39500000000000002</v>
      </c>
      <c r="HD43" s="44"/>
      <c r="HE43" s="44"/>
      <c r="HF43" s="44"/>
      <c r="HG43" s="44"/>
      <c r="HH43" s="45"/>
      <c r="HI43" s="46">
        <f t="shared" si="12"/>
        <v>79</v>
      </c>
      <c r="HJ43" s="47"/>
      <c r="HK43" s="47"/>
      <c r="HL43" s="47"/>
      <c r="HM43" s="47"/>
      <c r="HN43" s="48"/>
      <c r="HO43" s="12"/>
      <c r="HP43" s="12"/>
      <c r="HQ43" s="12"/>
      <c r="HR43" s="12"/>
      <c r="HS43" s="12"/>
      <c r="HT43" s="12"/>
      <c r="HU43" s="58">
        <f t="shared" si="7"/>
        <v>10.665000000000001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10.665000000000001</v>
      </c>
    </row>
    <row r="44" spans="1:240" s="2" customFormat="1" ht="16.5" customHeight="1" x14ac:dyDescent="0.25">
      <c r="A44" s="52" t="s">
        <v>69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>
        <v>2E-3</v>
      </c>
      <c r="CH44" s="32"/>
      <c r="CI44" s="32"/>
      <c r="CJ44" s="32"/>
      <c r="CK44" s="32"/>
      <c r="CL44" s="33"/>
      <c r="CM44" s="31">
        <v>3.0000000000000001E-3</v>
      </c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61"/>
      <c r="EV44" s="62"/>
      <c r="EW44" s="62"/>
      <c r="EX44" s="62"/>
      <c r="EY44" s="6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3"/>
        <v>5.0000000000000001E-3</v>
      </c>
      <c r="GL44" s="35"/>
      <c r="GM44" s="35"/>
      <c r="GN44" s="35"/>
      <c r="GO44" s="35"/>
      <c r="GP44" s="36"/>
      <c r="GQ44" s="37">
        <v>148</v>
      </c>
      <c r="GR44" s="38"/>
      <c r="GS44" s="38"/>
      <c r="GT44" s="38"/>
      <c r="GU44" s="38"/>
      <c r="GV44" s="39"/>
      <c r="GW44" s="40">
        <f t="shared" si="4"/>
        <v>0.74</v>
      </c>
      <c r="GX44" s="41"/>
      <c r="GY44" s="41"/>
      <c r="GZ44" s="41"/>
      <c r="HA44" s="41"/>
      <c r="HB44" s="42"/>
      <c r="HC44" s="43">
        <f t="shared" si="11"/>
        <v>0.39500000000000002</v>
      </c>
      <c r="HD44" s="44"/>
      <c r="HE44" s="44"/>
      <c r="HF44" s="44"/>
      <c r="HG44" s="44"/>
      <c r="HH44" s="45"/>
      <c r="HI44" s="46">
        <f t="shared" si="12"/>
        <v>79</v>
      </c>
      <c r="HJ44" s="47"/>
      <c r="HK44" s="47"/>
      <c r="HL44" s="47"/>
      <c r="HM44" s="47"/>
      <c r="HN44" s="48"/>
      <c r="HO44" s="63"/>
      <c r="HP44" s="64"/>
      <c r="HQ44" s="64"/>
      <c r="HR44" s="64"/>
      <c r="HS44" s="64"/>
      <c r="HT44" s="65"/>
      <c r="HU44" s="58">
        <f t="shared" si="7"/>
        <v>58.46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58.46</v>
      </c>
    </row>
    <row r="45" spans="1:240" s="2" customFormat="1" ht="16.5" customHeight="1" x14ac:dyDescent="0.25">
      <c r="A45" s="52" t="s">
        <v>70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>
        <v>0.04</v>
      </c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>
        <v>0.05</v>
      </c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61"/>
      <c r="EV45" s="62"/>
      <c r="EW45" s="62"/>
      <c r="EX45" s="62"/>
      <c r="EY45" s="6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3"/>
        <v>0.09</v>
      </c>
      <c r="GL45" s="35"/>
      <c r="GM45" s="35"/>
      <c r="GN45" s="35"/>
      <c r="GO45" s="35"/>
      <c r="GP45" s="36"/>
      <c r="GQ45" s="37">
        <v>59</v>
      </c>
      <c r="GR45" s="38"/>
      <c r="GS45" s="38"/>
      <c r="GT45" s="38"/>
      <c r="GU45" s="38"/>
      <c r="GV45" s="39"/>
      <c r="GW45" s="40">
        <f t="shared" si="4"/>
        <v>5.31</v>
      </c>
      <c r="GX45" s="41"/>
      <c r="GY45" s="41"/>
      <c r="GZ45" s="41"/>
      <c r="HA45" s="41"/>
      <c r="HB45" s="42"/>
      <c r="HC45" s="43">
        <f t="shared" si="11"/>
        <v>7.1099999999999994</v>
      </c>
      <c r="HD45" s="44"/>
      <c r="HE45" s="44"/>
      <c r="HF45" s="44"/>
      <c r="HG45" s="44"/>
      <c r="HH45" s="45"/>
      <c r="HI45" s="46">
        <f t="shared" si="12"/>
        <v>79</v>
      </c>
      <c r="HJ45" s="47"/>
      <c r="HK45" s="47"/>
      <c r="HL45" s="47"/>
      <c r="HM45" s="47"/>
      <c r="HN45" s="48"/>
      <c r="HO45" s="63"/>
      <c r="HP45" s="64"/>
      <c r="HQ45" s="64"/>
      <c r="HR45" s="64"/>
      <c r="HS45" s="64"/>
      <c r="HT45" s="65"/>
      <c r="HU45" s="58">
        <f t="shared" si="7"/>
        <v>419.48999999999995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419.48999999999995</v>
      </c>
    </row>
    <row r="46" spans="1:240" s="2" customFormat="1" ht="16.5" customHeight="1" x14ac:dyDescent="0.25">
      <c r="A46" s="52" t="s">
        <v>98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61"/>
      <c r="EV46" s="62"/>
      <c r="EW46" s="62"/>
      <c r="EX46" s="62"/>
      <c r="EY46" s="6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>
        <v>8.9999999999999993E-3</v>
      </c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3"/>
        <v>8.9999999999999993E-3</v>
      </c>
      <c r="GL46" s="35"/>
      <c r="GM46" s="35"/>
      <c r="GN46" s="35"/>
      <c r="GO46" s="35"/>
      <c r="GP46" s="36"/>
      <c r="GQ46" s="37">
        <v>66</v>
      </c>
      <c r="GR46" s="38"/>
      <c r="GS46" s="38"/>
      <c r="GT46" s="38"/>
      <c r="GU46" s="38"/>
      <c r="GV46" s="39"/>
      <c r="GW46" s="40">
        <f t="shared" si="4"/>
        <v>0.59399999999999997</v>
      </c>
      <c r="GX46" s="41"/>
      <c r="GY46" s="41"/>
      <c r="GZ46" s="41"/>
      <c r="HA46" s="41"/>
      <c r="HB46" s="42"/>
      <c r="HC46" s="43">
        <f t="shared" si="11"/>
        <v>0.71099999999999997</v>
      </c>
      <c r="HD46" s="44"/>
      <c r="HE46" s="44"/>
      <c r="HF46" s="44"/>
      <c r="HG46" s="44"/>
      <c r="HH46" s="45"/>
      <c r="HI46" s="46">
        <f t="shared" si="12"/>
        <v>79</v>
      </c>
      <c r="HJ46" s="47"/>
      <c r="HK46" s="47"/>
      <c r="HL46" s="47"/>
      <c r="HM46" s="47"/>
      <c r="HN46" s="48"/>
      <c r="HO46" s="63"/>
      <c r="HP46" s="64"/>
      <c r="HQ46" s="64"/>
      <c r="HR46" s="64"/>
      <c r="HS46" s="64"/>
      <c r="HT46" s="65"/>
      <c r="HU46" s="58">
        <f t="shared" si="7"/>
        <v>46.925999999999995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46.925999999999995</v>
      </c>
    </row>
    <row r="47" spans="1:240" s="2" customFormat="1" ht="16.5" customHeight="1" x14ac:dyDescent="0.25">
      <c r="A47" s="52" t="s">
        <v>83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>
        <v>0.03</v>
      </c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61">
        <v>0.1</v>
      </c>
      <c r="EV47" s="62"/>
      <c r="EW47" s="62"/>
      <c r="EX47" s="62"/>
      <c r="EY47" s="6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3"/>
        <v>0.13</v>
      </c>
      <c r="GL47" s="35"/>
      <c r="GM47" s="35"/>
      <c r="GN47" s="35"/>
      <c r="GO47" s="35"/>
      <c r="GP47" s="36"/>
      <c r="GQ47" s="37">
        <v>78</v>
      </c>
      <c r="GR47" s="38"/>
      <c r="GS47" s="38"/>
      <c r="GT47" s="38"/>
      <c r="GU47" s="38"/>
      <c r="GV47" s="39"/>
      <c r="GW47" s="40">
        <f t="shared" si="4"/>
        <v>10.14</v>
      </c>
      <c r="GX47" s="41"/>
      <c r="GY47" s="41"/>
      <c r="GZ47" s="41"/>
      <c r="HA47" s="41"/>
      <c r="HB47" s="42"/>
      <c r="HC47" s="43">
        <f t="shared" si="11"/>
        <v>10.27</v>
      </c>
      <c r="HD47" s="44"/>
      <c r="HE47" s="44"/>
      <c r="HF47" s="44"/>
      <c r="HG47" s="44"/>
      <c r="HH47" s="45"/>
      <c r="HI47" s="46">
        <f t="shared" si="12"/>
        <v>79</v>
      </c>
      <c r="HJ47" s="47"/>
      <c r="HK47" s="47"/>
      <c r="HL47" s="47"/>
      <c r="HM47" s="47"/>
      <c r="HN47" s="48"/>
      <c r="HO47" s="63"/>
      <c r="HP47" s="64"/>
      <c r="HQ47" s="64"/>
      <c r="HR47" s="64"/>
      <c r="HS47" s="64"/>
      <c r="HT47" s="65"/>
      <c r="HU47" s="58">
        <f t="shared" si="7"/>
        <v>801.06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801.06</v>
      </c>
    </row>
    <row r="48" spans="1:240" s="22" customFormat="1" ht="16.5" customHeight="1" x14ac:dyDescent="0.25">
      <c r="A48" s="52" t="s">
        <v>94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2.9999999999999997E-4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61"/>
      <c r="EV48" s="62"/>
      <c r="EW48" s="62"/>
      <c r="EX48" s="62"/>
      <c r="EY48" s="6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 t="shared" si="3"/>
        <v>2.9999999999999997E-4</v>
      </c>
      <c r="GL48" s="35"/>
      <c r="GM48" s="35"/>
      <c r="GN48" s="35"/>
      <c r="GO48" s="35"/>
      <c r="GP48" s="36"/>
      <c r="GQ48" s="37">
        <v>350</v>
      </c>
      <c r="GR48" s="38"/>
      <c r="GS48" s="38"/>
      <c r="GT48" s="38"/>
      <c r="GU48" s="38"/>
      <c r="GV48" s="39"/>
      <c r="GW48" s="40">
        <f t="shared" ref="GW48" si="15">GK48*GQ48</f>
        <v>0.105</v>
      </c>
      <c r="GX48" s="41"/>
      <c r="GY48" s="41"/>
      <c r="GZ48" s="41"/>
      <c r="HA48" s="41"/>
      <c r="HB48" s="42"/>
      <c r="HC48" s="43">
        <f t="shared" si="11"/>
        <v>2.3699999999999999E-2</v>
      </c>
      <c r="HD48" s="44"/>
      <c r="HE48" s="44"/>
      <c r="HF48" s="44"/>
      <c r="HG48" s="44"/>
      <c r="HH48" s="45"/>
      <c r="HI48" s="46">
        <f t="shared" si="12"/>
        <v>79</v>
      </c>
      <c r="HJ48" s="47"/>
      <c r="HK48" s="47"/>
      <c r="HL48" s="47"/>
      <c r="HM48" s="47"/>
      <c r="HN48" s="48"/>
      <c r="HO48" s="23"/>
      <c r="HP48" s="24"/>
      <c r="HQ48" s="24"/>
      <c r="HR48" s="24"/>
      <c r="HS48" s="24"/>
      <c r="HT48" s="24"/>
      <c r="HU48" s="58">
        <f t="shared" ref="HU48" si="16">GQ48*HC48</f>
        <v>8.2949999999999999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5">
        <f t="shared" si="8"/>
        <v>8.2949999999999999</v>
      </c>
    </row>
    <row r="49" spans="1:240" s="22" customFormat="1" ht="16.5" customHeight="1" x14ac:dyDescent="0.25">
      <c r="A49" s="52" t="s">
        <v>86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>
        <v>7.0000000000000007E-2</v>
      </c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61"/>
      <c r="EV49" s="62"/>
      <c r="EW49" s="62"/>
      <c r="EX49" s="62"/>
      <c r="EY49" s="6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4">
        <f t="shared" si="3"/>
        <v>7.0000000000000007E-2</v>
      </c>
      <c r="GL49" s="35"/>
      <c r="GM49" s="35"/>
      <c r="GN49" s="35"/>
      <c r="GO49" s="35"/>
      <c r="GP49" s="36"/>
      <c r="GQ49" s="37">
        <v>68</v>
      </c>
      <c r="GR49" s="38"/>
      <c r="GS49" s="38"/>
      <c r="GT49" s="38"/>
      <c r="GU49" s="38"/>
      <c r="GV49" s="39"/>
      <c r="GW49" s="40">
        <f t="shared" ref="GW49" si="17">GK49*GQ49</f>
        <v>4.7600000000000007</v>
      </c>
      <c r="GX49" s="41"/>
      <c r="GY49" s="41"/>
      <c r="GZ49" s="41"/>
      <c r="HA49" s="41"/>
      <c r="HB49" s="42"/>
      <c r="HC49" s="43">
        <f t="shared" si="11"/>
        <v>5.53</v>
      </c>
      <c r="HD49" s="44"/>
      <c r="HE49" s="44"/>
      <c r="HF49" s="44"/>
      <c r="HG49" s="44"/>
      <c r="HH49" s="45"/>
      <c r="HI49" s="46">
        <f t="shared" si="12"/>
        <v>79</v>
      </c>
      <c r="HJ49" s="47"/>
      <c r="HK49" s="47"/>
      <c r="HL49" s="47"/>
      <c r="HM49" s="47"/>
      <c r="HN49" s="48"/>
      <c r="HO49" s="23"/>
      <c r="HP49" s="24"/>
      <c r="HQ49" s="24"/>
      <c r="HR49" s="24"/>
      <c r="HS49" s="24"/>
      <c r="HT49" s="24"/>
      <c r="HU49" s="58">
        <f t="shared" ref="HU49" si="18">GQ49*HC49</f>
        <v>376.04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8"/>
        <v>376.04</v>
      </c>
    </row>
    <row r="50" spans="1:240" s="22" customFormat="1" ht="16.5" customHeight="1" x14ac:dyDescent="0.25">
      <c r="A50" s="52" t="s">
        <v>93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8.0000000000000002E-3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61"/>
      <c r="EV50" s="62"/>
      <c r="EW50" s="62"/>
      <c r="EX50" s="62"/>
      <c r="EY50" s="6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3"/>
        <v>8.0000000000000002E-3</v>
      </c>
      <c r="GL50" s="35"/>
      <c r="GM50" s="35"/>
      <c r="GN50" s="35"/>
      <c r="GO50" s="35"/>
      <c r="GP50" s="36"/>
      <c r="GQ50" s="37">
        <v>70</v>
      </c>
      <c r="GR50" s="38"/>
      <c r="GS50" s="38"/>
      <c r="GT50" s="38"/>
      <c r="GU50" s="38"/>
      <c r="GV50" s="39"/>
      <c r="GW50" s="40">
        <f t="shared" ref="GW50" si="19">GK50*GQ50</f>
        <v>0.56000000000000005</v>
      </c>
      <c r="GX50" s="41"/>
      <c r="GY50" s="41"/>
      <c r="GZ50" s="41"/>
      <c r="HA50" s="41"/>
      <c r="HB50" s="42"/>
      <c r="HC50" s="43">
        <f t="shared" si="11"/>
        <v>0.63200000000000001</v>
      </c>
      <c r="HD50" s="44"/>
      <c r="HE50" s="44"/>
      <c r="HF50" s="44"/>
      <c r="HG50" s="44"/>
      <c r="HH50" s="45"/>
      <c r="HI50" s="46">
        <f t="shared" si="12"/>
        <v>79</v>
      </c>
      <c r="HJ50" s="47"/>
      <c r="HK50" s="47"/>
      <c r="HL50" s="47"/>
      <c r="HM50" s="47"/>
      <c r="HN50" s="48"/>
      <c r="HO50" s="23"/>
      <c r="HP50" s="24"/>
      <c r="HQ50" s="24"/>
      <c r="HR50" s="24"/>
      <c r="HS50" s="24"/>
      <c r="HT50" s="24"/>
      <c r="HU50" s="58">
        <f t="shared" ref="HU50" si="20">GQ50*HC50</f>
        <v>44.24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2">
        <f t="shared" si="8"/>
        <v>44.24</v>
      </c>
    </row>
    <row r="51" spans="1:240" s="2" customFormat="1" ht="16.5" customHeight="1" x14ac:dyDescent="0.25">
      <c r="A51" s="52" t="s">
        <v>71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>
        <v>4.0000000000000001E-3</v>
      </c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61"/>
      <c r="EV51" s="62"/>
      <c r="EW51" s="62"/>
      <c r="EX51" s="62"/>
      <c r="EY51" s="62"/>
      <c r="EZ51" s="33"/>
      <c r="FA51" s="31"/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>
        <v>6.0000000000000001E-3</v>
      </c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4">
        <f t="shared" si="3"/>
        <v>0.01</v>
      </c>
      <c r="GL51" s="35"/>
      <c r="GM51" s="35"/>
      <c r="GN51" s="35"/>
      <c r="GO51" s="35"/>
      <c r="GP51" s="36"/>
      <c r="GQ51" s="37">
        <v>14.9</v>
      </c>
      <c r="GR51" s="38"/>
      <c r="GS51" s="38"/>
      <c r="GT51" s="38"/>
      <c r="GU51" s="38"/>
      <c r="GV51" s="39"/>
      <c r="GW51" s="40">
        <f t="shared" si="4"/>
        <v>0.14899999999999999</v>
      </c>
      <c r="GX51" s="41"/>
      <c r="GY51" s="41"/>
      <c r="GZ51" s="41"/>
      <c r="HA51" s="41"/>
      <c r="HB51" s="42"/>
      <c r="HC51" s="43">
        <v>15</v>
      </c>
      <c r="HD51" s="44"/>
      <c r="HE51" s="44"/>
      <c r="HF51" s="44"/>
      <c r="HG51" s="44"/>
      <c r="HH51" s="45"/>
      <c r="HI51" s="46">
        <f t="shared" si="12"/>
        <v>79</v>
      </c>
      <c r="HJ51" s="47"/>
      <c r="HK51" s="47"/>
      <c r="HL51" s="47"/>
      <c r="HM51" s="47"/>
      <c r="HN51" s="48"/>
      <c r="HO51" s="63"/>
      <c r="HP51" s="64"/>
      <c r="HQ51" s="64"/>
      <c r="HR51" s="64"/>
      <c r="HS51" s="64"/>
      <c r="HT51" s="65"/>
      <c r="HU51" s="58">
        <f t="shared" si="7"/>
        <v>223.5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223.5</v>
      </c>
    </row>
    <row r="52" spans="1:240" s="22" customFormat="1" ht="16.5" customHeight="1" x14ac:dyDescent="0.25">
      <c r="A52" s="69" t="s">
        <v>90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54"/>
      <c r="X52" s="76"/>
      <c r="Y52" s="77"/>
      <c r="Z52" s="77"/>
      <c r="AA52" s="77"/>
      <c r="AB52" s="77"/>
      <c r="AC52" s="57"/>
      <c r="AD52" s="61"/>
      <c r="AE52" s="62"/>
      <c r="AF52" s="62"/>
      <c r="AG52" s="62"/>
      <c r="AH52" s="62"/>
      <c r="AI52" s="62"/>
      <c r="AJ52" s="33"/>
      <c r="AK52" s="61"/>
      <c r="AL52" s="62"/>
      <c r="AM52" s="62"/>
      <c r="AN52" s="62"/>
      <c r="AO52" s="62"/>
      <c r="AP52" s="33"/>
      <c r="AQ52" s="61"/>
      <c r="AR52" s="62"/>
      <c r="AS52" s="62"/>
      <c r="AT52" s="62"/>
      <c r="AU52" s="62"/>
      <c r="AV52" s="33"/>
      <c r="AW52" s="61"/>
      <c r="AX52" s="62"/>
      <c r="AY52" s="62"/>
      <c r="AZ52" s="62"/>
      <c r="BA52" s="62"/>
      <c r="BB52" s="33"/>
      <c r="BC52" s="61"/>
      <c r="BD52" s="62"/>
      <c r="BE52" s="62"/>
      <c r="BF52" s="62"/>
      <c r="BG52" s="62"/>
      <c r="BH52" s="33"/>
      <c r="BI52" s="61"/>
      <c r="BJ52" s="62"/>
      <c r="BK52" s="62"/>
      <c r="BL52" s="62"/>
      <c r="BM52" s="62"/>
      <c r="BN52" s="33"/>
      <c r="BO52" s="61"/>
      <c r="BP52" s="62"/>
      <c r="BQ52" s="62"/>
      <c r="BR52" s="62"/>
      <c r="BS52" s="62"/>
      <c r="BT52" s="33"/>
      <c r="BU52" s="61"/>
      <c r="BV52" s="62"/>
      <c r="BW52" s="62"/>
      <c r="BX52" s="62"/>
      <c r="BY52" s="62"/>
      <c r="BZ52" s="33"/>
      <c r="CA52" s="61"/>
      <c r="CB52" s="62"/>
      <c r="CC52" s="62"/>
      <c r="CD52" s="62"/>
      <c r="CE52" s="62"/>
      <c r="CF52" s="33"/>
      <c r="CG52" s="61"/>
      <c r="CH52" s="62"/>
      <c r="CI52" s="62"/>
      <c r="CJ52" s="62"/>
      <c r="CK52" s="62"/>
      <c r="CL52" s="33"/>
      <c r="CM52" s="61"/>
      <c r="CN52" s="62"/>
      <c r="CO52" s="62"/>
      <c r="CP52" s="62"/>
      <c r="CQ52" s="62"/>
      <c r="CR52" s="33"/>
      <c r="CS52" s="61"/>
      <c r="CT52" s="62"/>
      <c r="CU52" s="62"/>
      <c r="CV52" s="62"/>
      <c r="CW52" s="62"/>
      <c r="CX52" s="33"/>
      <c r="CY52" s="61"/>
      <c r="CZ52" s="62"/>
      <c r="DA52" s="62"/>
      <c r="DB52" s="62"/>
      <c r="DC52" s="62"/>
      <c r="DD52" s="33"/>
      <c r="DE52" s="61"/>
      <c r="DF52" s="62"/>
      <c r="DG52" s="62"/>
      <c r="DH52" s="62"/>
      <c r="DI52" s="62"/>
      <c r="DJ52" s="33"/>
      <c r="DK52" s="61"/>
      <c r="DL52" s="62"/>
      <c r="DM52" s="62"/>
      <c r="DN52" s="62"/>
      <c r="DO52" s="62"/>
      <c r="DP52" s="33"/>
      <c r="DQ52" s="61"/>
      <c r="DR52" s="62"/>
      <c r="DS52" s="62"/>
      <c r="DT52" s="62"/>
      <c r="DU52" s="62"/>
      <c r="DV52" s="33"/>
      <c r="DW52" s="61"/>
      <c r="DX52" s="62"/>
      <c r="DY52" s="62"/>
      <c r="DZ52" s="62"/>
      <c r="EA52" s="62"/>
      <c r="EB52" s="33"/>
      <c r="EC52" s="61"/>
      <c r="ED52" s="62"/>
      <c r="EE52" s="62"/>
      <c r="EF52" s="62"/>
      <c r="EG52" s="62"/>
      <c r="EH52" s="33"/>
      <c r="EI52" s="31">
        <v>5.0000000000000001E-4</v>
      </c>
      <c r="EJ52" s="32"/>
      <c r="EK52" s="32"/>
      <c r="EL52" s="32"/>
      <c r="EM52" s="32"/>
      <c r="EN52" s="33"/>
      <c r="EO52" s="61"/>
      <c r="EP52" s="62"/>
      <c r="EQ52" s="62"/>
      <c r="ER52" s="62"/>
      <c r="ES52" s="62"/>
      <c r="ET52" s="33"/>
      <c r="EU52" s="61"/>
      <c r="EV52" s="62"/>
      <c r="EW52" s="62"/>
      <c r="EX52" s="62"/>
      <c r="EY52" s="62"/>
      <c r="EZ52" s="33"/>
      <c r="FA52" s="61"/>
      <c r="FB52" s="62"/>
      <c r="FC52" s="62"/>
      <c r="FD52" s="62"/>
      <c r="FE52" s="62"/>
      <c r="FF52" s="33"/>
      <c r="FG52" s="61"/>
      <c r="FH52" s="62"/>
      <c r="FI52" s="62"/>
      <c r="FJ52" s="62"/>
      <c r="FK52" s="62"/>
      <c r="FL52" s="33"/>
      <c r="FM52" s="61">
        <v>2.9999999999999997E-4</v>
      </c>
      <c r="FN52" s="62"/>
      <c r="FO52" s="62"/>
      <c r="FP52" s="62"/>
      <c r="FQ52" s="62"/>
      <c r="FR52" s="33"/>
      <c r="FS52" s="61"/>
      <c r="FT52" s="62"/>
      <c r="FU52" s="62"/>
      <c r="FV52" s="62"/>
      <c r="FW52" s="62"/>
      <c r="FX52" s="33"/>
      <c r="FY52" s="61"/>
      <c r="FZ52" s="62"/>
      <c r="GA52" s="62"/>
      <c r="GB52" s="62"/>
      <c r="GC52" s="62"/>
      <c r="GD52" s="33"/>
      <c r="GE52" s="61"/>
      <c r="GF52" s="62"/>
      <c r="GG52" s="62"/>
      <c r="GH52" s="62"/>
      <c r="GI52" s="62"/>
      <c r="GJ52" s="33"/>
      <c r="GK52" s="61">
        <f t="shared" si="3"/>
        <v>7.9999999999999993E-4</v>
      </c>
      <c r="GL52" s="62"/>
      <c r="GM52" s="62"/>
      <c r="GN52" s="62"/>
      <c r="GO52" s="62"/>
      <c r="GP52" s="33"/>
      <c r="GQ52" s="78">
        <v>564</v>
      </c>
      <c r="GR52" s="79"/>
      <c r="GS52" s="79"/>
      <c r="GT52" s="79"/>
      <c r="GU52" s="79"/>
      <c r="GV52" s="39"/>
      <c r="GW52" s="80">
        <f t="shared" si="4"/>
        <v>0.45119999999999993</v>
      </c>
      <c r="GX52" s="81"/>
      <c r="GY52" s="81"/>
      <c r="GZ52" s="81"/>
      <c r="HA52" s="81"/>
      <c r="HB52" s="42"/>
      <c r="HC52" s="43">
        <f t="shared" si="11"/>
        <v>6.3199999999999992E-2</v>
      </c>
      <c r="HD52" s="44"/>
      <c r="HE52" s="44"/>
      <c r="HF52" s="44"/>
      <c r="HG52" s="44"/>
      <c r="HH52" s="45"/>
      <c r="HI52" s="74">
        <f t="shared" si="12"/>
        <v>79</v>
      </c>
      <c r="HJ52" s="75"/>
      <c r="HK52" s="75"/>
      <c r="HL52" s="75"/>
      <c r="HM52" s="75"/>
      <c r="HN52" s="48"/>
      <c r="HO52" s="72"/>
      <c r="HP52" s="73"/>
      <c r="HQ52" s="73"/>
      <c r="HR52" s="73"/>
      <c r="HS52" s="73"/>
      <c r="HT52" s="65"/>
      <c r="HU52" s="70">
        <f>GQ52*HC52</f>
        <v>35.644799999999996</v>
      </c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22">
        <f>SUM(HU52)</f>
        <v>35.644799999999996</v>
      </c>
    </row>
    <row r="53" spans="1:240" s="2" customFormat="1" ht="11.25" x14ac:dyDescent="0.2">
      <c r="HI53" s="46"/>
      <c r="HJ53" s="47"/>
      <c r="HK53" s="47"/>
      <c r="HL53" s="47"/>
      <c r="HM53" s="47"/>
      <c r="HN53" s="48"/>
      <c r="HW53" s="130"/>
      <c r="HX53" s="130"/>
      <c r="HY53" s="130"/>
      <c r="HZ53" s="130"/>
      <c r="IA53" s="130"/>
      <c r="IB53" s="130"/>
      <c r="IC53" s="130"/>
      <c r="ID53" s="130"/>
      <c r="IE53" s="130"/>
      <c r="IF53" s="130"/>
    </row>
    <row r="54" spans="1:240" s="2" customFormat="1" ht="11.25" x14ac:dyDescent="0.2">
      <c r="HU54" s="14">
        <f>SUM(HU28:HU53)</f>
        <v>8285.7121999999999</v>
      </c>
      <c r="HW54" s="130"/>
      <c r="HX54" s="130"/>
      <c r="HY54" s="130"/>
      <c r="HZ54" s="130"/>
      <c r="IA54" s="130"/>
      <c r="IB54" s="130"/>
      <c r="IC54" s="130"/>
      <c r="ID54" s="130"/>
      <c r="IE54" s="130"/>
      <c r="IF54" s="130"/>
    </row>
    <row r="55" spans="1:240" s="2" customFormat="1" ht="11.25" x14ac:dyDescent="0.2">
      <c r="A55" s="2" t="s">
        <v>72</v>
      </c>
      <c r="K55" s="134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6"/>
      <c r="Z55" s="134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6"/>
      <c r="AY55" s="15"/>
      <c r="CG55" s="2" t="s">
        <v>73</v>
      </c>
      <c r="CR55" s="134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6"/>
      <c r="DG55" s="134" t="s">
        <v>101</v>
      </c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6"/>
      <c r="EF55" s="15"/>
      <c r="EG55" s="15"/>
      <c r="EH55" s="15"/>
      <c r="EU55" s="2" t="s">
        <v>74</v>
      </c>
      <c r="FK55" s="134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6"/>
      <c r="GO55" s="134"/>
      <c r="GP55" s="135"/>
      <c r="GQ55" s="135"/>
      <c r="GR55" s="135"/>
      <c r="GS55" s="135"/>
      <c r="GT55" s="135"/>
      <c r="GU55" s="135"/>
      <c r="GV55" s="135"/>
      <c r="GW55" s="135"/>
      <c r="GX55" s="135"/>
      <c r="GY55" s="135"/>
      <c r="GZ55" s="135"/>
      <c r="HA55" s="136"/>
      <c r="HG55" s="134"/>
      <c r="HH55" s="135"/>
      <c r="HI55" s="135"/>
      <c r="HJ55" s="135"/>
      <c r="HK55" s="135"/>
      <c r="HL55" s="135"/>
      <c r="HM55" s="135"/>
      <c r="HN55" s="135"/>
      <c r="HO55" s="135"/>
      <c r="HP55" s="135"/>
      <c r="HQ55" s="135"/>
      <c r="HR55" s="135"/>
      <c r="HS55" s="135"/>
      <c r="HT55" s="135"/>
      <c r="HU55" s="135"/>
      <c r="HV55" s="135"/>
      <c r="HW55" s="135"/>
      <c r="HX55" s="135"/>
      <c r="HY55" s="135"/>
      <c r="HZ55" s="135"/>
      <c r="IA55" s="135"/>
      <c r="IB55" s="135"/>
      <c r="IC55" s="135"/>
      <c r="ID55" s="135"/>
      <c r="IE55" s="136"/>
    </row>
    <row r="56" spans="1:240" s="2" customFormat="1" ht="11.25" x14ac:dyDescent="0.2">
      <c r="K56" s="131" t="s">
        <v>4</v>
      </c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3"/>
      <c r="X56" s="7"/>
      <c r="Y56" s="7"/>
      <c r="Z56" s="131" t="s">
        <v>5</v>
      </c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3"/>
      <c r="AY56" s="16"/>
      <c r="CR56" s="131" t="s">
        <v>4</v>
      </c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3"/>
      <c r="DE56" s="7"/>
      <c r="DF56" s="7"/>
      <c r="DG56" s="131" t="s">
        <v>5</v>
      </c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3"/>
      <c r="EF56" s="16"/>
      <c r="EG56" s="16"/>
      <c r="EH56" s="16"/>
      <c r="EU56" s="2" t="s">
        <v>75</v>
      </c>
      <c r="FK56" s="140" t="s">
        <v>76</v>
      </c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7"/>
      <c r="GK56" s="17"/>
      <c r="GO56" s="131" t="s">
        <v>4</v>
      </c>
      <c r="GP56" s="132"/>
      <c r="GQ56" s="132"/>
      <c r="GR56" s="132"/>
      <c r="GS56" s="132"/>
      <c r="GT56" s="132"/>
      <c r="GU56" s="132"/>
      <c r="GV56" s="132"/>
      <c r="GW56" s="132"/>
      <c r="GX56" s="132"/>
      <c r="GY56" s="132"/>
      <c r="GZ56" s="132"/>
      <c r="HA56" s="133"/>
      <c r="HG56" s="131" t="s">
        <v>5</v>
      </c>
      <c r="HH56" s="132"/>
      <c r="HI56" s="132"/>
      <c r="HJ56" s="132"/>
      <c r="HK56" s="132"/>
      <c r="HL56" s="132"/>
      <c r="HM56" s="132"/>
      <c r="HN56" s="132"/>
      <c r="HO56" s="132"/>
      <c r="HP56" s="132"/>
      <c r="HQ56" s="132"/>
      <c r="HR56" s="132"/>
      <c r="HS56" s="132"/>
      <c r="HT56" s="132"/>
      <c r="HU56" s="132"/>
      <c r="HV56" s="132"/>
      <c r="HW56" s="132"/>
      <c r="HX56" s="132"/>
      <c r="HY56" s="132"/>
      <c r="HZ56" s="132"/>
      <c r="IA56" s="132"/>
      <c r="IB56" s="132"/>
      <c r="IC56" s="132"/>
      <c r="ID56" s="132"/>
      <c r="IE56" s="133"/>
    </row>
    <row r="57" spans="1:240" s="2" customFormat="1" ht="11.25" x14ac:dyDescent="0.2"/>
    <row r="58" spans="1:240" s="2" customFormat="1" ht="11.25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134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6"/>
      <c r="AG58" s="134" t="s">
        <v>87</v>
      </c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6"/>
      <c r="BF58" s="15"/>
      <c r="CG58" s="2" t="s">
        <v>81</v>
      </c>
      <c r="CR58" s="134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36"/>
      <c r="DG58" s="134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6"/>
      <c r="EF58" s="15"/>
      <c r="EG58" s="15"/>
      <c r="EH58" s="15"/>
    </row>
    <row r="59" spans="1:240" s="2" customFormat="1" ht="11.25" x14ac:dyDescent="0.2">
      <c r="R59" s="131" t="s">
        <v>4</v>
      </c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3"/>
      <c r="AE59" s="7"/>
      <c r="AF59" s="7"/>
      <c r="AG59" s="131" t="s">
        <v>5</v>
      </c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3"/>
      <c r="BF59" s="16"/>
      <c r="CR59" s="131" t="s">
        <v>4</v>
      </c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3"/>
      <c r="DE59" s="7"/>
      <c r="DF59" s="7"/>
      <c r="DG59" s="131" t="s">
        <v>5</v>
      </c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3"/>
      <c r="EF59" s="16"/>
      <c r="EG59" s="16"/>
      <c r="EH59" s="16"/>
    </row>
  </sheetData>
  <mergeCells count="1147"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2024-10-09T05:57:21Z</cp:lastPrinted>
  <dcterms:created xsi:type="dcterms:W3CDTF">2024-03-12T10:18:56Z</dcterms:created>
  <dcterms:modified xsi:type="dcterms:W3CDTF">2025-12-17T06:20:35Z</dcterms:modified>
</cp:coreProperties>
</file>