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C31" i="1" s="1"/>
  <c r="HI32" i="1"/>
  <c r="HI33" i="1"/>
  <c r="HC33" i="1" s="1"/>
  <c r="HI34" i="1"/>
  <c r="HC34" i="1" s="1"/>
  <c r="HI35" i="1"/>
  <c r="HI36" i="1"/>
  <c r="HI37" i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I45" i="1"/>
  <c r="HC45" i="1" s="1"/>
  <c r="HI46" i="1"/>
  <c r="HC46" i="1" s="1"/>
  <c r="HI47" i="1"/>
  <c r="HI48" i="1"/>
  <c r="HI49" i="1"/>
  <c r="HC49" i="1" s="1"/>
  <c r="HI50" i="1"/>
  <c r="HC50" i="1" s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3" i="1" l="1"/>
  <c r="GK52" i="1"/>
  <c r="HU52" i="1" s="1"/>
  <c r="IF52" i="1" s="1"/>
  <c r="GK51" i="1"/>
  <c r="GK50" i="1"/>
  <c r="HU50" i="1" s="1"/>
  <c r="IF50" i="1" s="1"/>
  <c r="GK49" i="1"/>
  <c r="GK48" i="1"/>
  <c r="HC48" i="1" s="1"/>
  <c r="GK47" i="1"/>
  <c r="HC47" i="1" s="1"/>
  <c r="GK46" i="1"/>
  <c r="GK45" i="1"/>
  <c r="GK44" i="1"/>
  <c r="HC44" i="1" s="1"/>
  <c r="GK43" i="1"/>
  <c r="HU43" i="1" s="1"/>
  <c r="IF43" i="1" s="1"/>
  <c r="GK42" i="1"/>
  <c r="GK41" i="1"/>
  <c r="GK40" i="1"/>
  <c r="GK39" i="1"/>
  <c r="GK38" i="1"/>
  <c r="GK37" i="1"/>
  <c r="HC37" i="1" s="1"/>
  <c r="GK36" i="1"/>
  <c r="HC36" i="1" s="1"/>
  <c r="GK35" i="1"/>
  <c r="HC35" i="1" s="1"/>
  <c r="GK34" i="1"/>
  <c r="GK33" i="1"/>
  <c r="GK32" i="1"/>
  <c r="GK31" i="1"/>
  <c r="GK30" i="1"/>
  <c r="HC30" i="1" s="1"/>
  <c r="GK29" i="1"/>
  <c r="GK28" i="1"/>
  <c r="GW32" i="1" l="1"/>
  <c r="HC32" i="1"/>
  <c r="HC51" i="1"/>
  <c r="HU51" i="1" s="1"/>
  <c r="IF51" i="1" s="1"/>
  <c r="GW28" i="1"/>
  <c r="HU28" i="1"/>
  <c r="GW51" i="1"/>
  <c r="HU36" i="1"/>
  <c r="IF36" i="1" s="1"/>
  <c r="GW43" i="1"/>
  <c r="GW38" i="1"/>
  <c r="HU38" i="1"/>
  <c r="IF38" i="1" s="1"/>
  <c r="HU31" i="1"/>
  <c r="IF31" i="1" s="1"/>
  <c r="GW33" i="1"/>
  <c r="HU33" i="1"/>
  <c r="IF33" i="1" s="1"/>
  <c r="GW46" i="1"/>
  <c r="HU46" i="1"/>
  <c r="IF46" i="1" s="1"/>
  <c r="GW45" i="1"/>
  <c r="HU45" i="1"/>
  <c r="IF45" i="1" s="1"/>
  <c r="HU44" i="1"/>
  <c r="IF44" i="1" s="1"/>
  <c r="HU39" i="1"/>
  <c r="IF39" i="1" s="1"/>
  <c r="GW42" i="1"/>
  <c r="HU42" i="1"/>
  <c r="IF42" i="1" s="1"/>
  <c r="GW41" i="1"/>
  <c r="GW50" i="1"/>
  <c r="HU37" i="1"/>
  <c r="IF37" i="1" s="1"/>
  <c r="GW37" i="1"/>
  <c r="HU35" i="1"/>
  <c r="IF35" i="1" s="1"/>
  <c r="GW34" i="1"/>
  <c r="HU34" i="1"/>
  <c r="IF34" i="1" s="1"/>
  <c r="GW30" i="1"/>
  <c r="HU30" i="1"/>
  <c r="IF30" i="1" s="1"/>
  <c r="GW49" i="1"/>
  <c r="HU49" i="1"/>
  <c r="IF49" i="1" s="1"/>
  <c r="HU48" i="1"/>
  <c r="IF48" i="1" s="1"/>
  <c r="HU40" i="1"/>
  <c r="IF40" i="1" s="1"/>
  <c r="GW53" i="1"/>
  <c r="HC53" i="1"/>
  <c r="HU53" i="1" s="1"/>
  <c r="IF53" i="1" s="1"/>
  <c r="GW29" i="1"/>
  <c r="HU29" i="1"/>
  <c r="IF29" i="1" s="1"/>
  <c r="GW47" i="1"/>
  <c r="HU47" i="1"/>
  <c r="IF47" i="1" s="1"/>
  <c r="HU32" i="1"/>
  <c r="IF32" i="1" s="1"/>
  <c r="GW35" i="1"/>
  <c r="GW31" i="1"/>
  <c r="GW44" i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<sst xmlns="http://schemas.openxmlformats.org/spreadsheetml/2006/main" count="124" uniqueCount="107">
  <si>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</si>
  <si>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</si>
  <si>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</si>
  <si>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</si>
  <si>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</si>
  <si>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</si>
  <si>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</si>
  <si>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</si>
  <si>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</si>
  <si>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</si>
  <si>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</si>
  <si>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</si>
  <si>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</si>
  <si>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</si>
  <si>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</si>
  <si>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</si>
  <si>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</si>
  <si>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</si>
  <si>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</si>
  <si>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</si>
  <si>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</si>
  <si>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</si>
  <si>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</si>
  <si>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</si>
  <si>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</si>
  <si>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</si>
  <si>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</si>
  <si>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</si>
  <si>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</si>
  <si>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</si>
  <si>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</si>
  <si>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</si>
  <si>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</si>
  <si>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</si>
  <si>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</si>
  <si>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</si>
  <si>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</si>
  <si>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</si>
  <si>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</si>
  <si>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</si>
  <si>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</si>
  <si>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</si>
  <si>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</si>
  <si>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</si>
  <si>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</si>
  <si>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</si>
  <si>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</si>
  <si>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</si>
  <si>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</si>
  <si>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</si>
  <si>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</si>
  <si>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</si>
  <si>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</si>
  <si>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</si>
  <si>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</si>
  <si>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</si>
  <si>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</si>
  <si>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</si>
  <si>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</si>
  <si>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</si>
  <si>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</si>
  <si>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</si>
  <si>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</si>
  <si>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</si>
  <si>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</si>
  <si>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</si>
  <si>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</si>
  <si>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</si>
  <si>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</si>
  <si>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</si>
  <si>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</si>
  <si>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</si>
  <si>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</si>
  <si>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</si>
  <si>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</si>
  <si>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</si>
  <si>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</si>
  <si>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</si>
  <si>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</si>
  <si>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</si>
  <si>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</si>
  <si>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</si>
  <si>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</si>
  <si>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</si>
  <si>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</si>
  <si>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</si>
  <si>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</si>
  <si>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</si>
  <si>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</si>
  <si>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</si>
  <si>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</si>
  <si>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</si>
  <si>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</si>
  <si>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</si>
  <si>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</si>
  <si>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Афаунова</t>
  </si>
  <si>
    <t>25</t>
  </si>
  <si>
    <t>Яблоко</t>
  </si>
  <si>
    <t>Гречка рассыпчатая</t>
  </si>
  <si>
    <t>Гречка</t>
  </si>
  <si>
    <t>Макароны отварные с сыром</t>
  </si>
  <si>
    <t>Сыр</t>
  </si>
  <si>
    <t>Салат морковный</t>
  </si>
  <si>
    <t>Чай с смолоком</t>
  </si>
  <si>
    <t>Карамизова</t>
  </si>
  <si>
    <t>05</t>
  </si>
  <si>
    <t>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</si>
</sst>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BU51" sqref="BU51:BZ51"/>
    </sheetView>
  </sheetViews>
  <sheetFormatPr defaultColWidth="0.85546875" defaultRowHeight="7.5" x14ac:dyDescent="0.15"/>
  <cols>
    <col min="1" max="41" width="0.85546875" style="1" customWidth="1"/>
    <col min="42" max="42" width="2.28515625" style="1" customWidth="1"/>
    <col min="43" max="47" width="0.85546875" style="1" customWidth="1"/>
    <col min="48" max="48" width="2.140625" style="1" customWidth="1"/>
    <col min="49" max="53" width="0.85546875" style="1" customWidth="1"/>
    <col min="54" max="54" width="3.28515625" style="1" customWidth="1"/>
    <col min="55" max="89" width="0.85546875" style="1" customWidth="1"/>
    <col min="90" max="90" width="2.85546875" style="1" customWidth="1"/>
    <col min="91" max="95" width="0.85546875" style="1" customWidth="1"/>
    <col min="96" max="96" width="3" style="1" customWidth="1"/>
    <col min="97" max="101" width="0.85546875" style="1" customWidth="1"/>
    <col min="102" max="102" width="2" style="1" customWidth="1"/>
    <col min="103" max="106" width="0.85546875" style="1" customWidth="1"/>
    <col min="107" max="107" width="2.85546875" style="1" customWidth="1"/>
    <col min="108" max="113" width="0.85546875" style="1" customWidth="1"/>
    <col min="114" max="114" width="3.28515625" style="1" customWidth="1"/>
    <col min="115" max="119" width="0.85546875" style="1" customWidth="1"/>
    <col min="120" max="120" width="1.85546875" style="1" customWidth="1"/>
    <col min="121" max="125" width="0.85546875" style="1" customWidth="1"/>
    <col min="126" max="126" width="2.140625" style="1" customWidth="1"/>
    <col min="127" max="143" width="0.85546875" style="1" customWidth="1"/>
    <col min="144" max="144" width="2.140625" style="1" customWidth="1"/>
    <col min="145" max="149" width="0.85546875" style="1" customWidth="1"/>
    <col min="150" max="150" width="2.42578125" style="1" customWidth="1"/>
    <col min="151" max="155" width="0.85546875" style="1" customWidth="1"/>
    <col min="156" max="156" width="3.140625" style="1" customWidth="1"/>
    <col min="157" max="161" width="0.85546875" style="1" customWidth="1"/>
    <col min="162" max="162" width="2" style="1" customWidth="1"/>
    <col min="163" max="164" width="0.85546875" style="1" customWidth="1"/>
    <col min="165" max="165" width="3.85546875" style="1" customWidth="1"/>
    <col min="166" max="166" width="0.28515625" style="1" customWidth="1"/>
    <col min="167" max="168" width="0.85546875" style="1" hidden="1" customWidth="1"/>
    <col min="169" max="170" width="0.85546875" style="1" customWidth="1"/>
    <col min="171" max="171" width="2.8554687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3.710937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8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D3" s="48" t="s">
        <v>2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50"/>
    </row>
    <row r="4" spans="1:239" s="2" customFormat="1" ht="15" x14ac:dyDescent="0.25">
      <c r="A4" s="6" t="s">
        <v>3</v>
      </c>
      <c r="N4" s="44" t="s">
        <v>4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6"/>
      <c r="AA4" s="7"/>
      <c r="AB4" s="7"/>
      <c r="AC4" s="7"/>
      <c r="AD4" s="44" t="s">
        <v>5</v>
      </c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6" t="s">
        <v>7</v>
      </c>
      <c r="GU4" s="227"/>
      <c r="GV4" s="227"/>
      <c r="GW4" s="227"/>
      <c r="GX4" s="227"/>
      <c r="GY4" s="227"/>
      <c r="GZ4" s="227"/>
      <c r="HA4" s="227"/>
      <c r="HB4" s="227"/>
      <c r="HC4" s="228"/>
    </row>
    <row r="5" spans="1:239" s="2" customFormat="1" ht="11.25" x14ac:dyDescent="0.2">
      <c r="A5" s="218" t="s">
        <v>8</v>
      </c>
      <c r="B5" s="218"/>
      <c r="C5" s="215" t="s">
        <v>105</v>
      </c>
      <c r="D5" s="216"/>
      <c r="E5" s="216"/>
      <c r="F5" s="217"/>
      <c r="G5" s="51" t="s">
        <v>8</v>
      </c>
      <c r="H5" s="51"/>
      <c r="I5" s="51"/>
      <c r="J5" s="215" t="s">
        <v>106</v>
      </c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7"/>
      <c r="AC5" s="218">
        <v>20</v>
      </c>
      <c r="AD5" s="218"/>
      <c r="AE5" s="218"/>
      <c r="AF5" s="218"/>
      <c r="AG5" s="219" t="s">
        <v>96</v>
      </c>
      <c r="AH5" s="220"/>
      <c r="AI5" s="221"/>
      <c r="AK5" s="51" t="s">
        <v>9</v>
      </c>
      <c r="AL5" s="51"/>
    </row>
    <row r="6" spans="1:239" s="2" customFormat="1" ht="11.25" x14ac:dyDescent="0.2"/>
    <row r="7" spans="1:239" s="2" customFormat="1" ht="12" customHeight="1" x14ac:dyDescent="0.2">
      <c r="A7" s="229" t="s">
        <v>10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9"/>
      <c r="AQ7" s="244" t="s">
        <v>11</v>
      </c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9"/>
      <c r="BI7" s="127" t="s">
        <v>12</v>
      </c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9"/>
      <c r="CA7" s="244" t="s">
        <v>13</v>
      </c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9"/>
      <c r="CS7" s="244" t="s">
        <v>14</v>
      </c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9"/>
      <c r="DK7" s="211" t="s">
        <v>15</v>
      </c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HI7" s="212" t="s">
        <v>16</v>
      </c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4"/>
    </row>
    <row r="8" spans="1:239" s="2" customFormat="1" ht="11.25" x14ac:dyDescent="0.2">
      <c r="A8" s="230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5"/>
      <c r="AQ8" s="13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2"/>
      <c r="BI8" s="130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2"/>
      <c r="CA8" s="130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2"/>
      <c r="CS8" s="130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2"/>
      <c r="DK8" s="130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HE8" s="11"/>
      <c r="HF8" s="11" t="s">
        <v>17</v>
      </c>
      <c r="HI8" s="205" t="s">
        <v>18</v>
      </c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6"/>
    </row>
    <row r="9" spans="1:239" s="2" customFormat="1" ht="11.25" x14ac:dyDescent="0.2">
      <c r="A9" s="231" t="s">
        <v>19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3"/>
      <c r="X9" s="240" t="s">
        <v>20</v>
      </c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41"/>
      <c r="AQ9" s="130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2"/>
      <c r="BI9" s="130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2"/>
      <c r="CA9" s="130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2"/>
      <c r="CS9" s="130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2"/>
      <c r="DK9" s="130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HI9" s="207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3"/>
    </row>
    <row r="10" spans="1:239" s="2" customFormat="1" ht="11.25" x14ac:dyDescent="0.2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5"/>
      <c r="X10" s="242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5"/>
      <c r="AQ10" s="130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2"/>
      <c r="BI10" s="130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2"/>
      <c r="CA10" s="130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2"/>
      <c r="CS10" s="130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2"/>
      <c r="DK10" s="130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ET10" s="11"/>
      <c r="EU10" s="11"/>
      <c r="EV10" s="11"/>
      <c r="EW10" s="11"/>
      <c r="EX10" s="11"/>
      <c r="EZ10" s="11" t="s">
        <v>21</v>
      </c>
      <c r="FA10" s="215" t="s">
        <v>105</v>
      </c>
      <c r="FB10" s="216"/>
      <c r="FC10" s="216"/>
      <c r="FD10" s="217"/>
      <c r="FE10" s="51" t="s">
        <v>8</v>
      </c>
      <c r="FF10" s="51"/>
      <c r="FG10" s="51"/>
      <c r="FH10" s="215" t="s">
        <v>106</v>
      </c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7"/>
      <c r="GA10" s="218">
        <v>20</v>
      </c>
      <c r="GB10" s="218"/>
      <c r="GC10" s="218"/>
      <c r="GD10" s="218"/>
      <c r="GE10" s="219" t="s">
        <v>96</v>
      </c>
      <c r="GF10" s="220"/>
      <c r="GG10" s="221"/>
      <c r="GI10" s="51" t="s">
        <v>9</v>
      </c>
      <c r="GJ10" s="51"/>
      <c r="HE10" s="11"/>
      <c r="HF10" s="11" t="s">
        <v>22</v>
      </c>
      <c r="HI10" s="208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10"/>
    </row>
    <row r="11" spans="1:239" s="2" customFormat="1" ht="11.25" x14ac:dyDescent="0.2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43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45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246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245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246"/>
      <c r="CS11" s="245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246"/>
      <c r="DK11" s="130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HI11" s="207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3"/>
    </row>
    <row r="12" spans="1:239" s="2" customFormat="1" ht="11.25" x14ac:dyDescent="0.2">
      <c r="A12" s="239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182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182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182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182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91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92"/>
      <c r="DK12" s="191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92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208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10"/>
    </row>
    <row r="13" spans="1:239" s="2" customFormat="1" ht="13.5" customHeight="1" x14ac:dyDescent="0.2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204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3"/>
      <c r="AQ13" s="197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9"/>
      <c r="BI13" s="197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9"/>
      <c r="CA13" s="197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9"/>
      <c r="CS13" s="224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225"/>
      <c r="DK13" s="222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223"/>
      <c r="HI13" s="207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3"/>
    </row>
    <row r="14" spans="1:239" s="2" customFormat="1" ht="13.5" customHeight="1" x14ac:dyDescent="0.2">
      <c r="A14" s="200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07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08"/>
      <c r="DK14" s="180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208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10"/>
    </row>
    <row r="15" spans="1:239" s="2" customFormat="1" ht="13.5" customHeight="1" x14ac:dyDescent="0.2">
      <c r="A15" s="200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07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08"/>
      <c r="DK15" s="180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81"/>
      <c r="HI15" s="171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3"/>
    </row>
    <row r="16" spans="1:239" s="2" customFormat="1" ht="13.5" customHeight="1" x14ac:dyDescent="0.2">
      <c r="A16" s="188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7"/>
      <c r="X16" s="185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7"/>
      <c r="AQ16" s="182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182">
        <v>58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07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08"/>
      <c r="DK16" s="180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74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6"/>
    </row>
    <row r="17" spans="1:240" s="2" customFormat="1" ht="14.25" customHeight="1" x14ac:dyDescent="0.2">
      <c r="BR17" s="11"/>
      <c r="BW17" s="11" t="s">
        <v>30</v>
      </c>
      <c r="CA17" s="19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91">
        <v>104.3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92"/>
      <c r="DK17" s="189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90"/>
    </row>
    <row r="18" spans="1:240" s="2" customFormat="1" ht="11.25" x14ac:dyDescent="0.2"/>
    <row r="19" spans="1:240" s="2" customFormat="1" ht="11.25" x14ac:dyDescent="0.2">
      <c r="A19" s="194" t="s">
        <v>31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7" t="s">
        <v>32</v>
      </c>
      <c r="AE19" s="128"/>
      <c r="AF19" s="128"/>
      <c r="AG19" s="128"/>
      <c r="AH19" s="128"/>
      <c r="AI19" s="128"/>
      <c r="AJ19" s="129"/>
      <c r="AK19" s="23" t="s">
        <v>33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5" t="s">
        <v>34</v>
      </c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96"/>
    </row>
    <row r="20" spans="1:240" s="2" customFormat="1" ht="11.25" x14ac:dyDescent="0.2">
      <c r="A20" s="136" t="s">
        <v>35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8"/>
      <c r="X20" s="144" t="s">
        <v>36</v>
      </c>
      <c r="Y20" s="137"/>
      <c r="Z20" s="137"/>
      <c r="AA20" s="137"/>
      <c r="AB20" s="137"/>
      <c r="AC20" s="138"/>
      <c r="AD20" s="130"/>
      <c r="AE20" s="131"/>
      <c r="AF20" s="131"/>
      <c r="AG20" s="131"/>
      <c r="AH20" s="131"/>
      <c r="AI20" s="131"/>
      <c r="AJ20" s="132"/>
      <c r="AK20" s="144" t="s">
        <v>37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8"/>
      <c r="CG20" s="144" t="s">
        <v>38</v>
      </c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8"/>
      <c r="EI20" s="144" t="s">
        <v>39</v>
      </c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8"/>
      <c r="FG20" s="144" t="s">
        <v>40</v>
      </c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8"/>
      <c r="GK20" s="127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9"/>
      <c r="HI20" s="66" t="s">
        <v>41</v>
      </c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50"/>
    </row>
    <row r="21" spans="1:240" s="2" customFormat="1" ht="11.25" x14ac:dyDescent="0.2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40"/>
      <c r="X21" s="145"/>
      <c r="Y21" s="139"/>
      <c r="Z21" s="139"/>
      <c r="AA21" s="139"/>
      <c r="AB21" s="139"/>
      <c r="AC21" s="140"/>
      <c r="AD21" s="130"/>
      <c r="AE21" s="131"/>
      <c r="AF21" s="131"/>
      <c r="AG21" s="131"/>
      <c r="AH21" s="131"/>
      <c r="AI21" s="131"/>
      <c r="AJ21" s="132"/>
      <c r="AK21" s="146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3"/>
      <c r="CG21" s="146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3"/>
      <c r="EI21" s="146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3"/>
      <c r="FG21" s="146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3"/>
      <c r="GK21" s="133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07" t="s">
        <v>42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08"/>
    </row>
    <row r="22" spans="1:240" s="2" customFormat="1" ht="11.25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0"/>
      <c r="X22" s="145"/>
      <c r="Y22" s="139"/>
      <c r="Z22" s="139"/>
      <c r="AA22" s="139"/>
      <c r="AB22" s="139"/>
      <c r="AC22" s="140"/>
      <c r="AD22" s="130"/>
      <c r="AE22" s="131"/>
      <c r="AF22" s="131"/>
      <c r="AG22" s="131"/>
      <c r="AH22" s="131"/>
      <c r="AI22" s="131"/>
      <c r="AJ22" s="132"/>
      <c r="AK22" s="118" t="s">
        <v>43</v>
      </c>
      <c r="AL22" s="119"/>
      <c r="AM22" s="119"/>
      <c r="AN22" s="119"/>
      <c r="AO22" s="119"/>
      <c r="AP22" s="120"/>
      <c r="AQ22" s="118" t="s">
        <v>44</v>
      </c>
      <c r="AR22" s="119"/>
      <c r="AS22" s="119"/>
      <c r="AT22" s="119"/>
      <c r="AU22" s="119"/>
      <c r="AV22" s="120"/>
      <c r="AW22" s="118" t="s">
        <v>45</v>
      </c>
      <c r="AX22" s="119"/>
      <c r="AY22" s="119"/>
      <c r="AZ22" s="119"/>
      <c r="BA22" s="119"/>
      <c r="BB22" s="120"/>
      <c r="BC22" s="118" t="s">
        <v>94</v>
      </c>
      <c r="BD22" s="119"/>
      <c r="BE22" s="119"/>
      <c r="BF22" s="119"/>
      <c r="BG22" s="119"/>
      <c r="BH22" s="120"/>
      <c r="BI22" s="118"/>
      <c r="BJ22" s="119"/>
      <c r="BK22" s="119"/>
      <c r="BL22" s="119"/>
      <c r="BM22" s="119"/>
      <c r="BN22" s="120"/>
      <c r="BO22" s="118"/>
      <c r="BP22" s="119"/>
      <c r="BQ22" s="119"/>
      <c r="BR22" s="119"/>
      <c r="BS22" s="119"/>
      <c r="BT22" s="120"/>
      <c r="BU22" s="118"/>
      <c r="BV22" s="119"/>
      <c r="BW22" s="119"/>
      <c r="BX22" s="119"/>
      <c r="BY22" s="119"/>
      <c r="BZ22" s="120"/>
      <c r="CA22" s="118"/>
      <c r="CB22" s="119"/>
      <c r="CC22" s="119"/>
      <c r="CD22" s="119"/>
      <c r="CE22" s="119"/>
      <c r="CF22" s="120"/>
      <c r="CG22" s="118" t="s">
        <v>46</v>
      </c>
      <c r="CH22" s="119"/>
      <c r="CI22" s="119"/>
      <c r="CJ22" s="119"/>
      <c r="CK22" s="119"/>
      <c r="CL22" s="120"/>
      <c r="CM22" s="118" t="s">
        <v>47</v>
      </c>
      <c r="CN22" s="119"/>
      <c r="CO22" s="119"/>
      <c r="CP22" s="119"/>
      <c r="CQ22" s="119"/>
      <c r="CR22" s="120"/>
      <c r="CS22" s="118" t="s">
        <v>98</v>
      </c>
      <c r="CT22" s="119"/>
      <c r="CU22" s="119"/>
      <c r="CV22" s="119"/>
      <c r="CW22" s="119"/>
      <c r="CX22" s="120"/>
      <c r="CY22" s="118" t="s">
        <v>48</v>
      </c>
      <c r="CZ22" s="119"/>
      <c r="DA22" s="119"/>
      <c r="DB22" s="119"/>
      <c r="DC22" s="119"/>
      <c r="DD22" s="120"/>
      <c r="DE22" s="118" t="s">
        <v>49</v>
      </c>
      <c r="DF22" s="119"/>
      <c r="DG22" s="119"/>
      <c r="DH22" s="119"/>
      <c r="DI22" s="119"/>
      <c r="DJ22" s="120"/>
      <c r="DK22" s="118" t="s">
        <v>50</v>
      </c>
      <c r="DL22" s="119"/>
      <c r="DM22" s="119"/>
      <c r="DN22" s="119"/>
      <c r="DO22" s="119"/>
      <c r="DP22" s="120"/>
      <c r="DQ22" s="118" t="s">
        <v>102</v>
      </c>
      <c r="DR22" s="119"/>
      <c r="DS22" s="119"/>
      <c r="DT22" s="119"/>
      <c r="DU22" s="119"/>
      <c r="DV22" s="120"/>
      <c r="DW22" s="118"/>
      <c r="DX22" s="119"/>
      <c r="DY22" s="119"/>
      <c r="DZ22" s="119"/>
      <c r="EA22" s="119"/>
      <c r="EB22" s="120"/>
      <c r="EC22" s="118"/>
      <c r="ED22" s="119"/>
      <c r="EE22" s="119"/>
      <c r="EF22" s="119"/>
      <c r="EG22" s="119"/>
      <c r="EH22" s="120"/>
      <c r="EI22" s="118" t="s">
        <v>100</v>
      </c>
      <c r="EJ22" s="119"/>
      <c r="EK22" s="119"/>
      <c r="EL22" s="119"/>
      <c r="EM22" s="119"/>
      <c r="EN22" s="120"/>
      <c r="EO22" s="118" t="s">
        <v>97</v>
      </c>
      <c r="EP22" s="119"/>
      <c r="EQ22" s="119"/>
      <c r="ER22" s="119"/>
      <c r="ES22" s="119"/>
      <c r="ET22" s="120"/>
      <c r="EU22" s="118" t="s">
        <v>103</v>
      </c>
      <c r="EV22" s="119"/>
      <c r="EW22" s="119"/>
      <c r="EX22" s="119"/>
      <c r="EY22" s="119"/>
      <c r="EZ22" s="120"/>
      <c r="FA22" s="118" t="s">
        <v>50</v>
      </c>
      <c r="FB22" s="119"/>
      <c r="FC22" s="119"/>
      <c r="FD22" s="119"/>
      <c r="FE22" s="119"/>
      <c r="FF22" s="120"/>
      <c r="FG22" s="118" t="s">
        <v>51</v>
      </c>
      <c r="FH22" s="119"/>
      <c r="FI22" s="119"/>
      <c r="FJ22" s="119"/>
      <c r="FK22" s="119"/>
      <c r="FL22" s="120"/>
      <c r="FM22" s="118"/>
      <c r="FN22" s="119"/>
      <c r="FO22" s="119"/>
      <c r="FP22" s="119"/>
      <c r="FQ22" s="119"/>
      <c r="FR22" s="120"/>
      <c r="FS22" s="118"/>
      <c r="FT22" s="119"/>
      <c r="FU22" s="119"/>
      <c r="FV22" s="119"/>
      <c r="FW22" s="119"/>
      <c r="FX22" s="120"/>
      <c r="FY22" s="118"/>
      <c r="FZ22" s="119"/>
      <c r="GA22" s="119"/>
      <c r="GB22" s="119"/>
      <c r="GC22" s="119"/>
      <c r="GD22" s="120"/>
      <c r="GE22" s="118"/>
      <c r="GF22" s="119"/>
      <c r="GG22" s="119"/>
      <c r="GH22" s="119"/>
      <c r="GI22" s="119"/>
      <c r="GJ22" s="120"/>
      <c r="GK22" s="127" t="s">
        <v>52</v>
      </c>
      <c r="GL22" s="128"/>
      <c r="GM22" s="128"/>
      <c r="GN22" s="128"/>
      <c r="GO22" s="128"/>
      <c r="GP22" s="129"/>
      <c r="GQ22" s="162" t="s">
        <v>53</v>
      </c>
      <c r="GR22" s="163"/>
      <c r="GS22" s="163"/>
      <c r="GT22" s="163"/>
      <c r="GU22" s="163"/>
      <c r="GV22" s="164"/>
      <c r="GW22" s="153" t="s">
        <v>54</v>
      </c>
      <c r="GX22" s="154"/>
      <c r="GY22" s="154"/>
      <c r="GZ22" s="154"/>
      <c r="HA22" s="154"/>
      <c r="HB22" s="155"/>
      <c r="HC22" s="153" t="s">
        <v>55</v>
      </c>
      <c r="HD22" s="154"/>
      <c r="HE22" s="154"/>
      <c r="HF22" s="154"/>
      <c r="HG22" s="154"/>
      <c r="HH22" s="155"/>
      <c r="HI22" s="23" t="s">
        <v>56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07" t="s">
        <v>57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08"/>
    </row>
    <row r="23" spans="1:240" s="2" customFormat="1" ht="11.25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40"/>
      <c r="X23" s="145"/>
      <c r="Y23" s="139"/>
      <c r="Z23" s="139"/>
      <c r="AA23" s="139"/>
      <c r="AB23" s="139"/>
      <c r="AC23" s="140"/>
      <c r="AD23" s="130"/>
      <c r="AE23" s="131"/>
      <c r="AF23" s="131"/>
      <c r="AG23" s="131"/>
      <c r="AH23" s="131"/>
      <c r="AI23" s="131"/>
      <c r="AJ23" s="132"/>
      <c r="AK23" s="121"/>
      <c r="AL23" s="122"/>
      <c r="AM23" s="122"/>
      <c r="AN23" s="122"/>
      <c r="AO23" s="122"/>
      <c r="AP23" s="123"/>
      <c r="AQ23" s="121"/>
      <c r="AR23" s="122"/>
      <c r="AS23" s="122"/>
      <c r="AT23" s="122"/>
      <c r="AU23" s="122"/>
      <c r="AV23" s="123"/>
      <c r="AW23" s="121"/>
      <c r="AX23" s="122"/>
      <c r="AY23" s="122"/>
      <c r="AZ23" s="122"/>
      <c r="BA23" s="122"/>
      <c r="BB23" s="123"/>
      <c r="BC23" s="121"/>
      <c r="BD23" s="122"/>
      <c r="BE23" s="122"/>
      <c r="BF23" s="122"/>
      <c r="BG23" s="122"/>
      <c r="BH23" s="123"/>
      <c r="BI23" s="121"/>
      <c r="BJ23" s="122"/>
      <c r="BK23" s="122"/>
      <c r="BL23" s="122"/>
      <c r="BM23" s="122"/>
      <c r="BN23" s="123"/>
      <c r="BO23" s="121"/>
      <c r="BP23" s="122"/>
      <c r="BQ23" s="122"/>
      <c r="BR23" s="122"/>
      <c r="BS23" s="122"/>
      <c r="BT23" s="123"/>
      <c r="BU23" s="121"/>
      <c r="BV23" s="122"/>
      <c r="BW23" s="122"/>
      <c r="BX23" s="122"/>
      <c r="BY23" s="122"/>
      <c r="BZ23" s="123"/>
      <c r="CA23" s="121"/>
      <c r="CB23" s="122"/>
      <c r="CC23" s="122"/>
      <c r="CD23" s="122"/>
      <c r="CE23" s="122"/>
      <c r="CF23" s="123"/>
      <c r="CG23" s="121"/>
      <c r="CH23" s="122"/>
      <c r="CI23" s="122"/>
      <c r="CJ23" s="122"/>
      <c r="CK23" s="122"/>
      <c r="CL23" s="123"/>
      <c r="CM23" s="121"/>
      <c r="CN23" s="122"/>
      <c r="CO23" s="122"/>
      <c r="CP23" s="122"/>
      <c r="CQ23" s="122"/>
      <c r="CR23" s="123"/>
      <c r="CS23" s="121"/>
      <c r="CT23" s="122"/>
      <c r="CU23" s="122"/>
      <c r="CV23" s="122"/>
      <c r="CW23" s="122"/>
      <c r="CX23" s="123"/>
      <c r="CY23" s="121"/>
      <c r="CZ23" s="122"/>
      <c r="DA23" s="122"/>
      <c r="DB23" s="122"/>
      <c r="DC23" s="122"/>
      <c r="DD23" s="123"/>
      <c r="DE23" s="121"/>
      <c r="DF23" s="122"/>
      <c r="DG23" s="122"/>
      <c r="DH23" s="122"/>
      <c r="DI23" s="122"/>
      <c r="DJ23" s="123"/>
      <c r="DK23" s="121"/>
      <c r="DL23" s="122"/>
      <c r="DM23" s="122"/>
      <c r="DN23" s="122"/>
      <c r="DO23" s="122"/>
      <c r="DP23" s="123"/>
      <c r="DQ23" s="121"/>
      <c r="DR23" s="122"/>
      <c r="DS23" s="122"/>
      <c r="DT23" s="122"/>
      <c r="DU23" s="122"/>
      <c r="DV23" s="123"/>
      <c r="DW23" s="121"/>
      <c r="DX23" s="122"/>
      <c r="DY23" s="122"/>
      <c r="DZ23" s="122"/>
      <c r="EA23" s="122"/>
      <c r="EB23" s="123"/>
      <c r="EC23" s="121"/>
      <c r="ED23" s="122"/>
      <c r="EE23" s="122"/>
      <c r="EF23" s="122"/>
      <c r="EG23" s="122"/>
      <c r="EH23" s="123"/>
      <c r="EI23" s="121"/>
      <c r="EJ23" s="122"/>
      <c r="EK23" s="122"/>
      <c r="EL23" s="122"/>
      <c r="EM23" s="122"/>
      <c r="EN23" s="123"/>
      <c r="EO23" s="121"/>
      <c r="EP23" s="122"/>
      <c r="EQ23" s="122"/>
      <c r="ER23" s="122"/>
      <c r="ES23" s="122"/>
      <c r="ET23" s="123"/>
      <c r="EU23" s="121"/>
      <c r="EV23" s="122"/>
      <c r="EW23" s="122"/>
      <c r="EX23" s="122"/>
      <c r="EY23" s="122"/>
      <c r="EZ23" s="123"/>
      <c r="FA23" s="121"/>
      <c r="FB23" s="122"/>
      <c r="FC23" s="122"/>
      <c r="FD23" s="122"/>
      <c r="FE23" s="122"/>
      <c r="FF23" s="123"/>
      <c r="FG23" s="121"/>
      <c r="FH23" s="122"/>
      <c r="FI23" s="122"/>
      <c r="FJ23" s="122"/>
      <c r="FK23" s="122"/>
      <c r="FL23" s="123"/>
      <c r="FM23" s="121"/>
      <c r="FN23" s="122"/>
      <c r="FO23" s="122"/>
      <c r="FP23" s="122"/>
      <c r="FQ23" s="122"/>
      <c r="FR23" s="123"/>
      <c r="FS23" s="121"/>
      <c r="FT23" s="122"/>
      <c r="FU23" s="122"/>
      <c r="FV23" s="122"/>
      <c r="FW23" s="122"/>
      <c r="FX23" s="123"/>
      <c r="FY23" s="121"/>
      <c r="FZ23" s="122"/>
      <c r="GA23" s="122"/>
      <c r="GB23" s="122"/>
      <c r="GC23" s="122"/>
      <c r="GD23" s="123"/>
      <c r="GE23" s="121"/>
      <c r="GF23" s="122"/>
      <c r="GG23" s="122"/>
      <c r="GH23" s="122"/>
      <c r="GI23" s="122"/>
      <c r="GJ23" s="123"/>
      <c r="GK23" s="130"/>
      <c r="GL23" s="131"/>
      <c r="GM23" s="131"/>
      <c r="GN23" s="131"/>
      <c r="GO23" s="131"/>
      <c r="GP23" s="132"/>
      <c r="GQ23" s="165"/>
      <c r="GR23" s="166"/>
      <c r="GS23" s="166"/>
      <c r="GT23" s="166"/>
      <c r="GU23" s="166"/>
      <c r="GV23" s="167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50" t="s">
        <v>58</v>
      </c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2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3"/>
      <c r="X24" s="146"/>
      <c r="Y24" s="142"/>
      <c r="Z24" s="142"/>
      <c r="AA24" s="142"/>
      <c r="AB24" s="142"/>
      <c r="AC24" s="143"/>
      <c r="AD24" s="133"/>
      <c r="AE24" s="134"/>
      <c r="AF24" s="134"/>
      <c r="AG24" s="134"/>
      <c r="AH24" s="134"/>
      <c r="AI24" s="134"/>
      <c r="AJ24" s="135"/>
      <c r="AK24" s="124"/>
      <c r="AL24" s="125"/>
      <c r="AM24" s="125"/>
      <c r="AN24" s="125"/>
      <c r="AO24" s="125"/>
      <c r="AP24" s="126"/>
      <c r="AQ24" s="124"/>
      <c r="AR24" s="125"/>
      <c r="AS24" s="125"/>
      <c r="AT24" s="125"/>
      <c r="AU24" s="125"/>
      <c r="AV24" s="126"/>
      <c r="AW24" s="124"/>
      <c r="AX24" s="125"/>
      <c r="AY24" s="125"/>
      <c r="AZ24" s="125"/>
      <c r="BA24" s="125"/>
      <c r="BB24" s="126"/>
      <c r="BC24" s="124"/>
      <c r="BD24" s="125"/>
      <c r="BE24" s="125"/>
      <c r="BF24" s="125"/>
      <c r="BG24" s="125"/>
      <c r="BH24" s="126"/>
      <c r="BI24" s="124"/>
      <c r="BJ24" s="125"/>
      <c r="BK24" s="125"/>
      <c r="BL24" s="125"/>
      <c r="BM24" s="125"/>
      <c r="BN24" s="126"/>
      <c r="BO24" s="124"/>
      <c r="BP24" s="125"/>
      <c r="BQ24" s="125"/>
      <c r="BR24" s="125"/>
      <c r="BS24" s="125"/>
      <c r="BT24" s="126"/>
      <c r="BU24" s="124"/>
      <c r="BV24" s="125"/>
      <c r="BW24" s="125"/>
      <c r="BX24" s="125"/>
      <c r="BY24" s="125"/>
      <c r="BZ24" s="126"/>
      <c r="CA24" s="124"/>
      <c r="CB24" s="125"/>
      <c r="CC24" s="125"/>
      <c r="CD24" s="125"/>
      <c r="CE24" s="125"/>
      <c r="CF24" s="126"/>
      <c r="CG24" s="124"/>
      <c r="CH24" s="125"/>
      <c r="CI24" s="125"/>
      <c r="CJ24" s="125"/>
      <c r="CK24" s="125"/>
      <c r="CL24" s="126"/>
      <c r="CM24" s="124"/>
      <c r="CN24" s="125"/>
      <c r="CO24" s="125"/>
      <c r="CP24" s="125"/>
      <c r="CQ24" s="125"/>
      <c r="CR24" s="126"/>
      <c r="CS24" s="124"/>
      <c r="CT24" s="125"/>
      <c r="CU24" s="125"/>
      <c r="CV24" s="125"/>
      <c r="CW24" s="125"/>
      <c r="CX24" s="126"/>
      <c r="CY24" s="124"/>
      <c r="CZ24" s="125"/>
      <c r="DA24" s="125"/>
      <c r="DB24" s="125"/>
      <c r="DC24" s="125"/>
      <c r="DD24" s="126"/>
      <c r="DE24" s="124"/>
      <c r="DF24" s="125"/>
      <c r="DG24" s="125"/>
      <c r="DH24" s="125"/>
      <c r="DI24" s="125"/>
      <c r="DJ24" s="126"/>
      <c r="DK24" s="124"/>
      <c r="DL24" s="125"/>
      <c r="DM24" s="125"/>
      <c r="DN24" s="125"/>
      <c r="DO24" s="125"/>
      <c r="DP24" s="126"/>
      <c r="DQ24" s="124"/>
      <c r="DR24" s="125"/>
      <c r="DS24" s="125"/>
      <c r="DT24" s="125"/>
      <c r="DU24" s="125"/>
      <c r="DV24" s="126"/>
      <c r="DW24" s="124"/>
      <c r="DX24" s="125"/>
      <c r="DY24" s="125"/>
      <c r="DZ24" s="125"/>
      <c r="EA24" s="125"/>
      <c r="EB24" s="126"/>
      <c r="EC24" s="124"/>
      <c r="ED24" s="125"/>
      <c r="EE24" s="125"/>
      <c r="EF24" s="125"/>
      <c r="EG24" s="125"/>
      <c r="EH24" s="126"/>
      <c r="EI24" s="124"/>
      <c r="EJ24" s="125"/>
      <c r="EK24" s="125"/>
      <c r="EL24" s="125"/>
      <c r="EM24" s="125"/>
      <c r="EN24" s="126"/>
      <c r="EO24" s="124"/>
      <c r="EP24" s="125"/>
      <c r="EQ24" s="125"/>
      <c r="ER24" s="125"/>
      <c r="ES24" s="125"/>
      <c r="ET24" s="126"/>
      <c r="EU24" s="124"/>
      <c r="EV24" s="125"/>
      <c r="EW24" s="125"/>
      <c r="EX24" s="125"/>
      <c r="EY24" s="125"/>
      <c r="EZ24" s="126"/>
      <c r="FA24" s="124"/>
      <c r="FB24" s="125"/>
      <c r="FC24" s="125"/>
      <c r="FD24" s="125"/>
      <c r="FE24" s="125"/>
      <c r="FF24" s="126"/>
      <c r="FG24" s="124"/>
      <c r="FH24" s="125"/>
      <c r="FI24" s="125"/>
      <c r="FJ24" s="125"/>
      <c r="FK24" s="125"/>
      <c r="FL24" s="126"/>
      <c r="FM24" s="124"/>
      <c r="FN24" s="125"/>
      <c r="FO24" s="125"/>
      <c r="FP24" s="125"/>
      <c r="FQ24" s="125"/>
      <c r="FR24" s="126"/>
      <c r="FS24" s="124"/>
      <c r="FT24" s="125"/>
      <c r="FU24" s="125"/>
      <c r="FV24" s="125"/>
      <c r="FW24" s="125"/>
      <c r="FX24" s="126"/>
      <c r="FY24" s="124"/>
      <c r="FZ24" s="125"/>
      <c r="GA24" s="125"/>
      <c r="GB24" s="125"/>
      <c r="GC24" s="125"/>
      <c r="GD24" s="126"/>
      <c r="GE24" s="124"/>
      <c r="GF24" s="125"/>
      <c r="GG24" s="125"/>
      <c r="GH24" s="125"/>
      <c r="GI24" s="125"/>
      <c r="GJ24" s="126"/>
      <c r="GK24" s="133"/>
      <c r="GL24" s="134"/>
      <c r="GM24" s="134"/>
      <c r="GN24" s="134"/>
      <c r="GO24" s="134"/>
      <c r="GP24" s="135"/>
      <c r="GQ24" s="168"/>
      <c r="GR24" s="169"/>
      <c r="GS24" s="169"/>
      <c r="GT24" s="169"/>
      <c r="GU24" s="169"/>
      <c r="GV24" s="170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67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68"/>
      <c r="HU24" s="66"/>
      <c r="HV24" s="49"/>
      <c r="HW24" s="49"/>
      <c r="HX24" s="49"/>
      <c r="HY24" s="49"/>
      <c r="HZ24" s="49"/>
      <c r="IA24" s="49"/>
      <c r="IB24" s="49"/>
      <c r="IC24" s="49"/>
      <c r="ID24" s="49"/>
      <c r="IE24" s="50"/>
    </row>
    <row r="25" spans="1:240" s="7" customFormat="1" ht="11.25" x14ac:dyDescent="0.25">
      <c r="A25" s="115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/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12">
        <v>31</v>
      </c>
      <c r="GR25" s="113"/>
      <c r="GS25" s="113"/>
      <c r="GT25" s="113"/>
      <c r="GU25" s="113"/>
      <c r="GV25" s="114"/>
      <c r="GW25" s="58">
        <v>32</v>
      </c>
      <c r="GX25" s="59"/>
      <c r="GY25" s="59"/>
      <c r="GZ25" s="59"/>
      <c r="HA25" s="59"/>
      <c r="HB25" s="60"/>
      <c r="HC25" s="58">
        <v>33</v>
      </c>
      <c r="HD25" s="59"/>
      <c r="HE25" s="59"/>
      <c r="HF25" s="59"/>
      <c r="HG25" s="59"/>
      <c r="HH25" s="60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64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65"/>
    </row>
    <row r="26" spans="1:240" s="2" customFormat="1" ht="16.5" customHeight="1" x14ac:dyDescent="0.2">
      <c r="A26" s="98" t="s">
        <v>60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100"/>
      <c r="X26" s="95"/>
      <c r="Y26" s="96"/>
      <c r="Z26" s="96"/>
      <c r="AA26" s="96"/>
      <c r="AB26" s="96"/>
      <c r="AC26" s="97"/>
      <c r="AD26" s="23"/>
      <c r="AE26" s="24"/>
      <c r="AF26" s="24"/>
      <c r="AG26" s="24"/>
      <c r="AH26" s="24"/>
      <c r="AI26" s="24"/>
      <c r="AJ26" s="25"/>
      <c r="AK26" s="23">
        <f t="shared" ref="AK26:BC26" si="0">$BI$16</f>
        <v>58</v>
      </c>
      <c r="AL26" s="24"/>
      <c r="AM26" s="24"/>
      <c r="AN26" s="24"/>
      <c r="AO26" s="24"/>
      <c r="AP26" s="25"/>
      <c r="AQ26" s="23">
        <f t="shared" si="0"/>
        <v>58</v>
      </c>
      <c r="AR26" s="24"/>
      <c r="AS26" s="24"/>
      <c r="AT26" s="24"/>
      <c r="AU26" s="24"/>
      <c r="AV26" s="25"/>
      <c r="AW26" s="23">
        <f t="shared" si="0"/>
        <v>58</v>
      </c>
      <c r="AX26" s="24"/>
      <c r="AY26" s="24"/>
      <c r="AZ26" s="24"/>
      <c r="BA26" s="24"/>
      <c r="BB26" s="25"/>
      <c r="BC26" s="23">
        <f t="shared" si="0"/>
        <v>58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f t="shared" ref="CG26:DK26" si="1">$BI$16</f>
        <v>58</v>
      </c>
      <c r="CH26" s="24"/>
      <c r="CI26" s="24"/>
      <c r="CJ26" s="24"/>
      <c r="CK26" s="24"/>
      <c r="CL26" s="25"/>
      <c r="CM26" s="23">
        <f t="shared" si="1"/>
        <v>58</v>
      </c>
      <c r="CN26" s="24"/>
      <c r="CO26" s="24"/>
      <c r="CP26" s="24"/>
      <c r="CQ26" s="24"/>
      <c r="CR26" s="25"/>
      <c r="CS26" s="23">
        <f t="shared" si="1"/>
        <v>58</v>
      </c>
      <c r="CT26" s="24"/>
      <c r="CU26" s="24"/>
      <c r="CV26" s="24"/>
      <c r="CW26" s="24"/>
      <c r="CX26" s="25"/>
      <c r="CY26" s="23">
        <f t="shared" si="1"/>
        <v>58</v>
      </c>
      <c r="CZ26" s="24"/>
      <c r="DA26" s="24"/>
      <c r="DB26" s="24"/>
      <c r="DC26" s="24"/>
      <c r="DD26" s="25"/>
      <c r="DE26" s="23">
        <f t="shared" si="1"/>
        <v>58</v>
      </c>
      <c r="DF26" s="24"/>
      <c r="DG26" s="24"/>
      <c r="DH26" s="24"/>
      <c r="DI26" s="24"/>
      <c r="DJ26" s="25"/>
      <c r="DK26" s="23">
        <f t="shared" si="1"/>
        <v>58</v>
      </c>
      <c r="DL26" s="24"/>
      <c r="DM26" s="24"/>
      <c r="DN26" s="24"/>
      <c r="DO26" s="24"/>
      <c r="DP26" s="25"/>
      <c r="DQ26" s="23">
        <v>70</v>
      </c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f t="shared" ref="EI26:FG26" si="2">$BI$16</f>
        <v>58</v>
      </c>
      <c r="EJ26" s="24"/>
      <c r="EK26" s="24"/>
      <c r="EL26" s="24"/>
      <c r="EM26" s="24"/>
      <c r="EN26" s="25"/>
      <c r="EO26" s="23">
        <f t="shared" si="2"/>
        <v>58</v>
      </c>
      <c r="EP26" s="24"/>
      <c r="EQ26" s="24"/>
      <c r="ER26" s="24"/>
      <c r="ES26" s="24"/>
      <c r="ET26" s="25"/>
      <c r="EU26" s="23">
        <f t="shared" si="2"/>
        <v>58</v>
      </c>
      <c r="EV26" s="24"/>
      <c r="EW26" s="24"/>
      <c r="EX26" s="24"/>
      <c r="EY26" s="24"/>
      <c r="EZ26" s="25"/>
      <c r="FA26" s="23">
        <f t="shared" si="2"/>
        <v>58</v>
      </c>
      <c r="FB26" s="24"/>
      <c r="FC26" s="24"/>
      <c r="FD26" s="24"/>
      <c r="FE26" s="24"/>
      <c r="FF26" s="25"/>
      <c r="FG26" s="23">
        <f t="shared" si="2"/>
        <v>58</v>
      </c>
      <c r="FH26" s="24"/>
      <c r="FI26" s="24"/>
      <c r="FJ26" s="24"/>
      <c r="FK26" s="24"/>
      <c r="FL26" s="25"/>
      <c r="FM26" s="23">
        <v>93</v>
      </c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4"/>
      <c r="GR26" s="105"/>
      <c r="GS26" s="105"/>
      <c r="GT26" s="105"/>
      <c r="GU26" s="105"/>
      <c r="GV26" s="106"/>
      <c r="GW26" s="101"/>
      <c r="GX26" s="102"/>
      <c r="GY26" s="102"/>
      <c r="GZ26" s="102"/>
      <c r="HA26" s="102"/>
      <c r="HB26" s="103"/>
      <c r="HC26" s="101"/>
      <c r="HD26" s="102"/>
      <c r="HE26" s="102"/>
      <c r="HF26" s="102"/>
      <c r="HG26" s="102"/>
      <c r="HH26" s="103"/>
      <c r="HI26" s="109"/>
      <c r="HJ26" s="110"/>
      <c r="HK26" s="110"/>
      <c r="HL26" s="110"/>
      <c r="HM26" s="110"/>
      <c r="HN26" s="111"/>
      <c r="HO26" s="23"/>
      <c r="HP26" s="24"/>
      <c r="HQ26" s="24"/>
      <c r="HR26" s="24"/>
      <c r="HS26" s="24"/>
      <c r="HT26" s="25"/>
      <c r="HU26" s="107"/>
      <c r="HV26" s="24"/>
      <c r="HW26" s="24"/>
      <c r="HX26" s="24"/>
      <c r="HY26" s="24"/>
      <c r="HZ26" s="24"/>
      <c r="IA26" s="24"/>
      <c r="IB26" s="24"/>
      <c r="IC26" s="24"/>
      <c r="ID26" s="24"/>
      <c r="IE26" s="108"/>
    </row>
    <row r="27" spans="1:240" s="12" customFormat="1" ht="15" customHeight="1" x14ac:dyDescent="0.25">
      <c r="A27" s="83" t="s">
        <v>61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X27" s="80"/>
      <c r="Y27" s="81"/>
      <c r="Z27" s="81"/>
      <c r="AA27" s="81"/>
      <c r="AB27" s="81"/>
      <c r="AC27" s="82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62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70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40</v>
      </c>
      <c r="CZ27" s="73"/>
      <c r="DA27" s="73"/>
      <c r="DB27" s="73"/>
      <c r="DC27" s="73"/>
      <c r="DD27" s="74"/>
      <c r="DE27" s="72">
        <v>200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>
        <v>50</v>
      </c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100</v>
      </c>
      <c r="EP27" s="73"/>
      <c r="EQ27" s="73"/>
      <c r="ER27" s="73"/>
      <c r="ES27" s="73"/>
      <c r="ET27" s="74"/>
      <c r="EU27" s="72">
        <v>200</v>
      </c>
      <c r="EV27" s="73"/>
      <c r="EW27" s="73"/>
      <c r="EX27" s="73"/>
      <c r="EY27" s="73"/>
      <c r="EZ27" s="74"/>
      <c r="FA27" s="72">
        <v>40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77"/>
      <c r="GR27" s="78"/>
      <c r="GS27" s="78"/>
      <c r="GT27" s="78"/>
      <c r="GU27" s="78"/>
      <c r="GV27" s="79"/>
      <c r="GW27" s="89"/>
      <c r="GX27" s="90"/>
      <c r="GY27" s="90"/>
      <c r="GZ27" s="90"/>
      <c r="HA27" s="90"/>
      <c r="HB27" s="91"/>
      <c r="HC27" s="86"/>
      <c r="HD27" s="87"/>
      <c r="HE27" s="87"/>
      <c r="HF27" s="87"/>
      <c r="HG27" s="87"/>
      <c r="HH27" s="88"/>
      <c r="HI27" s="92"/>
      <c r="HJ27" s="93"/>
      <c r="HK27" s="93"/>
      <c r="HL27" s="93"/>
      <c r="HM27" s="93"/>
      <c r="HN27" s="94"/>
      <c r="HO27" s="75"/>
      <c r="HP27" s="70"/>
      <c r="HQ27" s="70"/>
      <c r="HR27" s="70"/>
      <c r="HS27" s="70"/>
      <c r="HT27" s="76"/>
      <c r="HU27" s="69"/>
      <c r="HV27" s="70"/>
      <c r="HW27" s="70"/>
      <c r="HX27" s="70"/>
      <c r="HY27" s="70"/>
      <c r="HZ27" s="70"/>
      <c r="IA27" s="70"/>
      <c r="IB27" s="70"/>
      <c r="IC27" s="70"/>
      <c r="ID27" s="70"/>
      <c r="IE27" s="71"/>
    </row>
    <row r="28" spans="1:240" s="2" customFormat="1" ht="16.5" customHeight="1" x14ac:dyDescent="0.2">
      <c r="A28" s="52" t="s">
        <v>63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/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3">AK28+AQ28+AW28+BC28+BI28+BO28+BU28+CA28+CG28+CM28+CS28+CY28+DE28+DK28+DQ28+DW28+EC28+EI28+EO28+EU28+FA28+FG28+FM28+FS28+FY28+GE28</f>
        <v>6.0000000000000001E-3</v>
      </c>
      <c r="GL28" s="42"/>
      <c r="GM28" s="42"/>
      <c r="GN28" s="42"/>
      <c r="GO28" s="42"/>
      <c r="GP28" s="43"/>
      <c r="GQ28" s="38">
        <v>570</v>
      </c>
      <c r="GR28" s="39"/>
      <c r="GS28" s="39"/>
      <c r="GT28" s="39"/>
      <c r="GU28" s="39"/>
      <c r="GV28" s="40"/>
      <c r="GW28" s="35">
        <f t="shared" ref="GW28:GW53" si="4">GK28*GQ28</f>
        <v>3.42</v>
      </c>
      <c r="GX28" s="36"/>
      <c r="GY28" s="36"/>
      <c r="GZ28" s="36"/>
      <c r="HA28" s="36"/>
      <c r="HB28" s="37"/>
      <c r="HC28" s="32">
        <v>0.45900000000000002</v>
      </c>
      <c r="HD28" s="33"/>
      <c r="HE28" s="33"/>
      <c r="HF28" s="33"/>
      <c r="HG28" s="33"/>
      <c r="HH28" s="34"/>
      <c r="HI28" s="26">
        <f t="shared" ref="HI28:HI37" si="5">$BI$16</f>
        <v>58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5">
        <f t="shared" ref="HU28:HU53" si="6">GQ28*HC28</f>
        <v>261.63</v>
      </c>
      <c r="HV28" s="56"/>
      <c r="HW28" s="56"/>
      <c r="HX28" s="56"/>
      <c r="HY28" s="56"/>
      <c r="HZ28" s="56"/>
      <c r="IA28" s="56"/>
      <c r="IB28" s="56"/>
      <c r="IC28" s="56"/>
      <c r="ID28" s="56"/>
      <c r="IE28" s="57"/>
      <c r="IF28" s="2">
        <f t="shared" ref="IF28:IF53" si="7">SUM(HU28)</f>
        <v>261.63</v>
      </c>
    </row>
    <row r="29" spans="1:240" s="2" customFormat="1" ht="16.5" customHeight="1" x14ac:dyDescent="0.2">
      <c r="A29" s="52" t="s">
        <v>64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7.0000000000000007E-2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3"/>
        <v>0.17</v>
      </c>
      <c r="GL29" s="42"/>
      <c r="GM29" s="42"/>
      <c r="GN29" s="42"/>
      <c r="GO29" s="42"/>
      <c r="GP29" s="43"/>
      <c r="GQ29" s="38">
        <v>94</v>
      </c>
      <c r="GR29" s="39"/>
      <c r="GS29" s="39"/>
      <c r="GT29" s="39"/>
      <c r="GU29" s="39"/>
      <c r="GV29" s="40"/>
      <c r="GW29" s="35">
        <f t="shared" si="4"/>
        <v>15.98</v>
      </c>
      <c r="GX29" s="36"/>
      <c r="GY29" s="36"/>
      <c r="GZ29" s="36"/>
      <c r="HA29" s="36"/>
      <c r="HB29" s="37"/>
      <c r="HC29" s="32">
        <v>12</v>
      </c>
      <c r="HD29" s="33"/>
      <c r="HE29" s="33"/>
      <c r="HF29" s="33"/>
      <c r="HG29" s="33"/>
      <c r="HH29" s="34"/>
      <c r="HI29" s="26">
        <f t="shared" si="5"/>
        <v>58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5">
        <f t="shared" si="6"/>
        <v>1128</v>
      </c>
      <c r="HV29" s="56"/>
      <c r="HW29" s="56"/>
      <c r="HX29" s="56"/>
      <c r="HY29" s="56"/>
      <c r="HZ29" s="56"/>
      <c r="IA29" s="56"/>
      <c r="IB29" s="56"/>
      <c r="IC29" s="56"/>
      <c r="ID29" s="56"/>
      <c r="IE29" s="57"/>
      <c r="IF29" s="2">
        <f t="shared" si="7"/>
        <v>1128</v>
      </c>
    </row>
    <row r="30" spans="1:240" s="2" customFormat="1" ht="18" customHeight="1" x14ac:dyDescent="0.2">
      <c r="A30" s="52" t="s">
        <v>65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3"/>
        <v>5.0000000000000001E-3</v>
      </c>
      <c r="GL30" s="42"/>
      <c r="GM30" s="42"/>
      <c r="GN30" s="42"/>
      <c r="GO30" s="42"/>
      <c r="GP30" s="43"/>
      <c r="GQ30" s="38">
        <v>228</v>
      </c>
      <c r="GR30" s="39"/>
      <c r="GS30" s="39"/>
      <c r="GT30" s="39"/>
      <c r="GU30" s="39"/>
      <c r="GV30" s="40"/>
      <c r="GW30" s="35">
        <f t="shared" si="4"/>
        <v>1.1400000000000001</v>
      </c>
      <c r="GX30" s="36"/>
      <c r="GY30" s="36"/>
      <c r="GZ30" s="36"/>
      <c r="HA30" s="36"/>
      <c r="HB30" s="37"/>
      <c r="HC30" s="32">
        <f t="shared" ref="HC30:HC51" si="8">GK30*HI30</f>
        <v>0.28999999999999998</v>
      </c>
      <c r="HD30" s="33"/>
      <c r="HE30" s="33"/>
      <c r="HF30" s="33"/>
      <c r="HG30" s="33"/>
      <c r="HH30" s="34"/>
      <c r="HI30" s="26">
        <f t="shared" si="5"/>
        <v>58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5">
        <f t="shared" si="6"/>
        <v>66.11999999999999</v>
      </c>
      <c r="HV30" s="56"/>
      <c r="HW30" s="56"/>
      <c r="HX30" s="56"/>
      <c r="HY30" s="56"/>
      <c r="HZ30" s="56"/>
      <c r="IA30" s="56"/>
      <c r="IB30" s="56"/>
      <c r="IC30" s="56"/>
      <c r="ID30" s="56"/>
      <c r="IE30" s="57"/>
      <c r="IF30" s="2">
        <f t="shared" si="7"/>
        <v>66.11999999999999</v>
      </c>
    </row>
    <row r="31" spans="1:240" s="2" customFormat="1" ht="16.5" customHeight="1" x14ac:dyDescent="0.2">
      <c r="A31" s="52" t="s">
        <v>66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3"/>
        <v>5.0000000000000001E-4</v>
      </c>
      <c r="GL31" s="42"/>
      <c r="GM31" s="42"/>
      <c r="GN31" s="42"/>
      <c r="GO31" s="42"/>
      <c r="GP31" s="43"/>
      <c r="GQ31" s="38">
        <v>3400</v>
      </c>
      <c r="GR31" s="39"/>
      <c r="GS31" s="39"/>
      <c r="GT31" s="39"/>
      <c r="GU31" s="39"/>
      <c r="GV31" s="40"/>
      <c r="GW31" s="35">
        <f t="shared" si="4"/>
        <v>1.7</v>
      </c>
      <c r="GX31" s="36"/>
      <c r="GY31" s="36"/>
      <c r="GZ31" s="36"/>
      <c r="HA31" s="36"/>
      <c r="HB31" s="37"/>
      <c r="HC31" s="32">
        <f t="shared" si="8"/>
        <v>2.9000000000000001E-2</v>
      </c>
      <c r="HD31" s="33"/>
      <c r="HE31" s="33"/>
      <c r="HF31" s="33"/>
      <c r="HG31" s="33"/>
      <c r="HH31" s="34"/>
      <c r="HI31" s="26">
        <f t="shared" si="5"/>
        <v>58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5">
        <f t="shared" si="6"/>
        <v>98.600000000000009</v>
      </c>
      <c r="HV31" s="56"/>
      <c r="HW31" s="56"/>
      <c r="HX31" s="56"/>
      <c r="HY31" s="56"/>
      <c r="HZ31" s="56"/>
      <c r="IA31" s="56"/>
      <c r="IB31" s="56"/>
      <c r="IC31" s="56"/>
      <c r="ID31" s="56"/>
      <c r="IE31" s="57"/>
      <c r="IF31" s="2">
        <f t="shared" si="7"/>
        <v>98.600000000000009</v>
      </c>
    </row>
    <row r="32" spans="1:240" s="2" customFormat="1" ht="16.5" customHeight="1" x14ac:dyDescent="0.2">
      <c r="A32" s="52" t="s">
        <v>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2.5000000000000001E-2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3"/>
        <v>2.5000000000000001E-2</v>
      </c>
      <c r="GL32" s="42"/>
      <c r="GM32" s="42"/>
      <c r="GN32" s="42"/>
      <c r="GO32" s="42"/>
      <c r="GP32" s="43"/>
      <c r="GQ32" s="38">
        <v>52</v>
      </c>
      <c r="GR32" s="39"/>
      <c r="GS32" s="39"/>
      <c r="GT32" s="39"/>
      <c r="GU32" s="39"/>
      <c r="GV32" s="40"/>
      <c r="GW32" s="35">
        <f t="shared" si="4"/>
        <v>1.3</v>
      </c>
      <c r="GX32" s="36"/>
      <c r="GY32" s="36"/>
      <c r="GZ32" s="36"/>
      <c r="HA32" s="36"/>
      <c r="HB32" s="37"/>
      <c r="HC32" s="32">
        <f t="shared" si="8"/>
        <v>1.4500000000000002</v>
      </c>
      <c r="HD32" s="33"/>
      <c r="HE32" s="33"/>
      <c r="HF32" s="33"/>
      <c r="HG32" s="33"/>
      <c r="HH32" s="34"/>
      <c r="HI32" s="26">
        <f t="shared" si="5"/>
        <v>58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5">
        <f t="shared" si="6"/>
        <v>75.400000000000006</v>
      </c>
      <c r="HV32" s="56"/>
      <c r="HW32" s="56"/>
      <c r="HX32" s="56"/>
      <c r="HY32" s="56"/>
      <c r="HZ32" s="56"/>
      <c r="IA32" s="56"/>
      <c r="IB32" s="56"/>
      <c r="IC32" s="56"/>
      <c r="ID32" s="56"/>
      <c r="IE32" s="57"/>
      <c r="IF32" s="2">
        <f t="shared" si="7"/>
        <v>75.400000000000006</v>
      </c>
    </row>
    <row r="33" spans="1:240" s="2" customFormat="1" ht="16.5" customHeight="1" x14ac:dyDescent="0.2">
      <c r="A33" s="52" t="s">
        <v>68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3"/>
        <v>0.03</v>
      </c>
      <c r="GL33" s="42"/>
      <c r="GM33" s="42"/>
      <c r="GN33" s="42"/>
      <c r="GO33" s="42"/>
      <c r="GP33" s="43"/>
      <c r="GQ33" s="38">
        <v>60</v>
      </c>
      <c r="GR33" s="39"/>
      <c r="GS33" s="39"/>
      <c r="GT33" s="39"/>
      <c r="GU33" s="39"/>
      <c r="GV33" s="40"/>
      <c r="GW33" s="35">
        <f t="shared" si="4"/>
        <v>1.7999999999999998</v>
      </c>
      <c r="GX33" s="36"/>
      <c r="GY33" s="36"/>
      <c r="GZ33" s="36"/>
      <c r="HA33" s="36"/>
      <c r="HB33" s="37"/>
      <c r="HC33" s="32">
        <f t="shared" si="8"/>
        <v>1.74</v>
      </c>
      <c r="HD33" s="33"/>
      <c r="HE33" s="33"/>
      <c r="HF33" s="33"/>
      <c r="HG33" s="33"/>
      <c r="HH33" s="34"/>
      <c r="HI33" s="26">
        <f t="shared" si="5"/>
        <v>58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5">
        <f t="shared" si="6"/>
        <v>104.4</v>
      </c>
      <c r="HV33" s="56"/>
      <c r="HW33" s="56"/>
      <c r="HX33" s="56"/>
      <c r="HY33" s="56"/>
      <c r="HZ33" s="56"/>
      <c r="IA33" s="56"/>
      <c r="IB33" s="56"/>
      <c r="IC33" s="56"/>
      <c r="ID33" s="56"/>
      <c r="IE33" s="57"/>
      <c r="IF33" s="2">
        <f t="shared" si="7"/>
        <v>104.4</v>
      </c>
    </row>
    <row r="34" spans="1:240" s="2" customFormat="1" ht="16.5" customHeight="1" x14ac:dyDescent="0.2">
      <c r="A34" s="52" t="s">
        <v>69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3"/>
        <v>0.01</v>
      </c>
      <c r="GL34" s="42"/>
      <c r="GM34" s="42"/>
      <c r="GN34" s="42"/>
      <c r="GO34" s="42"/>
      <c r="GP34" s="43"/>
      <c r="GQ34" s="38">
        <v>48</v>
      </c>
      <c r="GR34" s="39"/>
      <c r="GS34" s="39"/>
      <c r="GT34" s="39"/>
      <c r="GU34" s="39"/>
      <c r="GV34" s="40"/>
      <c r="GW34" s="35">
        <f t="shared" si="4"/>
        <v>0.48</v>
      </c>
      <c r="GX34" s="36"/>
      <c r="GY34" s="36"/>
      <c r="GZ34" s="36"/>
      <c r="HA34" s="36"/>
      <c r="HB34" s="37"/>
      <c r="HC34" s="32">
        <f t="shared" si="8"/>
        <v>0.57999999999999996</v>
      </c>
      <c r="HD34" s="33"/>
      <c r="HE34" s="33"/>
      <c r="HF34" s="33"/>
      <c r="HG34" s="33"/>
      <c r="HH34" s="34"/>
      <c r="HI34" s="26">
        <f t="shared" si="5"/>
        <v>58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6"/>
        <v>27.839999999999996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7"/>
        <v>27.839999999999996</v>
      </c>
    </row>
    <row r="35" spans="1:240" s="2" customFormat="1" ht="16.5" customHeight="1" x14ac:dyDescent="0.2">
      <c r="A35" s="52" t="s">
        <v>70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0.05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3"/>
        <v>0.05</v>
      </c>
      <c r="GL35" s="42"/>
      <c r="GM35" s="42"/>
      <c r="GN35" s="42"/>
      <c r="GO35" s="42"/>
      <c r="GP35" s="43"/>
      <c r="GQ35" s="38">
        <v>56</v>
      </c>
      <c r="GR35" s="39"/>
      <c r="GS35" s="39"/>
      <c r="GT35" s="39"/>
      <c r="GU35" s="39"/>
      <c r="GV35" s="40"/>
      <c r="GW35" s="35">
        <f t="shared" si="4"/>
        <v>2.8000000000000003</v>
      </c>
      <c r="GX35" s="36"/>
      <c r="GY35" s="36"/>
      <c r="GZ35" s="36"/>
      <c r="HA35" s="36"/>
      <c r="HB35" s="37"/>
      <c r="HC35" s="32">
        <f t="shared" si="8"/>
        <v>2.9000000000000004</v>
      </c>
      <c r="HD35" s="33"/>
      <c r="HE35" s="33"/>
      <c r="HF35" s="33"/>
      <c r="HG35" s="33"/>
      <c r="HH35" s="34"/>
      <c r="HI35" s="26">
        <f t="shared" si="5"/>
        <v>58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6"/>
        <v>162.40000000000003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7"/>
        <v>162.40000000000003</v>
      </c>
    </row>
    <row r="36" spans="1:240" s="2" customFormat="1" ht="16.5" customHeight="1" x14ac:dyDescent="0.2">
      <c r="A36" s="52" t="s">
        <v>71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3"/>
        <v>2.5000000000000001E-3</v>
      </c>
      <c r="GL36" s="42"/>
      <c r="GM36" s="42"/>
      <c r="GN36" s="42"/>
      <c r="GO36" s="42"/>
      <c r="GP36" s="43"/>
      <c r="GQ36" s="38">
        <v>145</v>
      </c>
      <c r="GR36" s="39"/>
      <c r="GS36" s="39"/>
      <c r="GT36" s="39"/>
      <c r="GU36" s="39"/>
      <c r="GV36" s="40"/>
      <c r="GW36" s="35">
        <f t="shared" si="4"/>
        <v>0.36249999999999999</v>
      </c>
      <c r="GX36" s="36"/>
      <c r="GY36" s="36"/>
      <c r="GZ36" s="36"/>
      <c r="HA36" s="36"/>
      <c r="HB36" s="37"/>
      <c r="HC36" s="32">
        <f t="shared" si="8"/>
        <v>0.14499999999999999</v>
      </c>
      <c r="HD36" s="33"/>
      <c r="HE36" s="33"/>
      <c r="HF36" s="33"/>
      <c r="HG36" s="33"/>
      <c r="HH36" s="34"/>
      <c r="HI36" s="26">
        <f t="shared" si="5"/>
        <v>58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6"/>
        <v>21.024999999999999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7"/>
        <v>21.024999999999999</v>
      </c>
    </row>
    <row r="37" spans="1:240" s="2" customFormat="1" ht="16.5" customHeight="1" x14ac:dyDescent="0.2">
      <c r="A37" s="52" t="s">
        <v>72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>
        <v>7.0000000000000001E-3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3"/>
        <v>1.7000000000000001E-2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ref="GW37" si="9">GK37*GQ37</f>
        <v>0.76500000000000001</v>
      </c>
      <c r="GX37" s="36"/>
      <c r="GY37" s="36"/>
      <c r="GZ37" s="36"/>
      <c r="HA37" s="36"/>
      <c r="HB37" s="37"/>
      <c r="HC37" s="32">
        <f t="shared" si="8"/>
        <v>0.9860000000000001</v>
      </c>
      <c r="HD37" s="33"/>
      <c r="HE37" s="33"/>
      <c r="HF37" s="33"/>
      <c r="HG37" s="33"/>
      <c r="HH37" s="34"/>
      <c r="HI37" s="26">
        <f t="shared" si="5"/>
        <v>58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6"/>
        <v>44.370000000000005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7"/>
        <v>44.370000000000005</v>
      </c>
    </row>
    <row r="38" spans="1:240" s="2" customFormat="1" ht="16.5" customHeight="1" x14ac:dyDescent="0.2">
      <c r="A38" s="52" t="s">
        <v>73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3"/>
        <v>2E-3</v>
      </c>
      <c r="GL38" s="42"/>
      <c r="GM38" s="42"/>
      <c r="GN38" s="42"/>
      <c r="GO38" s="42"/>
      <c r="GP38" s="43"/>
      <c r="GQ38" s="38">
        <v>42</v>
      </c>
      <c r="GR38" s="39"/>
      <c r="GS38" s="39"/>
      <c r="GT38" s="39"/>
      <c r="GU38" s="39"/>
      <c r="GV38" s="40"/>
      <c r="GW38" s="35">
        <f t="shared" si="4"/>
        <v>8.4000000000000005E-2</v>
      </c>
      <c r="GX38" s="36"/>
      <c r="GY38" s="36"/>
      <c r="GZ38" s="36"/>
      <c r="HA38" s="36"/>
      <c r="HB38" s="37"/>
      <c r="HC38" s="32">
        <f t="shared" si="8"/>
        <v>0.11600000000000001</v>
      </c>
      <c r="HD38" s="33"/>
      <c r="HE38" s="33"/>
      <c r="HF38" s="33"/>
      <c r="HG38" s="33"/>
      <c r="HH38" s="34"/>
      <c r="HI38" s="26">
        <f t="shared" ref="HI38:HI47" si="10">$BI$16</f>
        <v>58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6"/>
        <v>4.8719999999999999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7"/>
        <v>4.8719999999999999</v>
      </c>
    </row>
    <row r="39" spans="1:240" s="2" customFormat="1" ht="16.5" customHeight="1" x14ac:dyDescent="0.2">
      <c r="A39" s="52" t="s">
        <v>74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0.05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3"/>
        <v>0.05</v>
      </c>
      <c r="GL39" s="42"/>
      <c r="GM39" s="42"/>
      <c r="GN39" s="42"/>
      <c r="GO39" s="42"/>
      <c r="GP39" s="43"/>
      <c r="GQ39" s="38">
        <v>580</v>
      </c>
      <c r="GR39" s="39"/>
      <c r="GS39" s="39"/>
      <c r="GT39" s="39"/>
      <c r="GU39" s="39"/>
      <c r="GV39" s="40"/>
      <c r="GW39" s="35">
        <f t="shared" si="4"/>
        <v>29</v>
      </c>
      <c r="GX39" s="36"/>
      <c r="GY39" s="36"/>
      <c r="GZ39" s="36"/>
      <c r="HA39" s="36"/>
      <c r="HB39" s="37"/>
      <c r="HC39" s="32">
        <f t="shared" si="8"/>
        <v>2.9000000000000004</v>
      </c>
      <c r="HD39" s="33"/>
      <c r="HE39" s="33"/>
      <c r="HF39" s="33"/>
      <c r="HG39" s="33"/>
      <c r="HH39" s="34"/>
      <c r="HI39" s="26">
        <f t="shared" si="10"/>
        <v>58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6"/>
        <v>1682.0000000000002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7"/>
        <v>1682.0000000000002</v>
      </c>
    </row>
    <row r="40" spans="1:240" s="2" customFormat="1" ht="16.5" customHeight="1" x14ac:dyDescent="0.2">
      <c r="A40" s="52" t="s">
        <v>75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3"/>
        <v>0.03</v>
      </c>
      <c r="GL40" s="42"/>
      <c r="GM40" s="42"/>
      <c r="GN40" s="42"/>
      <c r="GO40" s="42"/>
      <c r="GP40" s="43"/>
      <c r="GQ40" s="38">
        <v>120</v>
      </c>
      <c r="GR40" s="39"/>
      <c r="GS40" s="39"/>
      <c r="GT40" s="39"/>
      <c r="GU40" s="39"/>
      <c r="GV40" s="40"/>
      <c r="GW40" s="35">
        <f t="shared" si="4"/>
        <v>3.5999999999999996</v>
      </c>
      <c r="GX40" s="36"/>
      <c r="GY40" s="36"/>
      <c r="GZ40" s="36"/>
      <c r="HA40" s="36"/>
      <c r="HB40" s="37"/>
      <c r="HC40" s="32">
        <f t="shared" si="8"/>
        <v>1.74</v>
      </c>
      <c r="HD40" s="33"/>
      <c r="HE40" s="33"/>
      <c r="HF40" s="33"/>
      <c r="HG40" s="33"/>
      <c r="HH40" s="34"/>
      <c r="HI40" s="26">
        <f t="shared" si="10"/>
        <v>58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6"/>
        <v>208.8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7"/>
        <v>208.8</v>
      </c>
    </row>
    <row r="41" spans="1:240" s="2" customFormat="1" ht="16.5" customHeight="1" x14ac:dyDescent="0.2">
      <c r="A41" s="52" t="s">
        <v>76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8.0000000000000002E-3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8.0000000000000002E-3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3"/>
        <v>2.8000000000000001E-2</v>
      </c>
      <c r="GL41" s="42"/>
      <c r="GM41" s="42"/>
      <c r="GN41" s="42"/>
      <c r="GO41" s="42"/>
      <c r="GP41" s="43"/>
      <c r="GQ41" s="38">
        <v>98</v>
      </c>
      <c r="GR41" s="39"/>
      <c r="GS41" s="39"/>
      <c r="GT41" s="39"/>
      <c r="GU41" s="39"/>
      <c r="GV41" s="40"/>
      <c r="GW41" s="35">
        <f t="shared" si="4"/>
        <v>2.7440000000000002</v>
      </c>
      <c r="GX41" s="36"/>
      <c r="GY41" s="36"/>
      <c r="GZ41" s="36"/>
      <c r="HA41" s="36"/>
      <c r="HB41" s="37"/>
      <c r="HC41" s="32">
        <f t="shared" si="8"/>
        <v>1.6240000000000001</v>
      </c>
      <c r="HD41" s="33"/>
      <c r="HE41" s="33"/>
      <c r="HF41" s="33"/>
      <c r="HG41" s="33"/>
      <c r="HH41" s="34"/>
      <c r="HI41" s="26">
        <f t="shared" si="10"/>
        <v>58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6"/>
        <v>159.15200000000002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7"/>
        <v>159.15200000000002</v>
      </c>
    </row>
    <row r="42" spans="1:240" s="2" customFormat="1" ht="16.5" customHeight="1" x14ac:dyDescent="0.2">
      <c r="A42" s="52" t="s">
        <v>77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0.04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3"/>
        <v>0.04</v>
      </c>
      <c r="GL42" s="42"/>
      <c r="GM42" s="42"/>
      <c r="GN42" s="42"/>
      <c r="GO42" s="42"/>
      <c r="GP42" s="43"/>
      <c r="GQ42" s="38">
        <v>48</v>
      </c>
      <c r="GR42" s="39"/>
      <c r="GS42" s="39"/>
      <c r="GT42" s="39"/>
      <c r="GU42" s="39"/>
      <c r="GV42" s="40"/>
      <c r="GW42" s="35">
        <f t="shared" si="4"/>
        <v>1.92</v>
      </c>
      <c r="GX42" s="36"/>
      <c r="GY42" s="36"/>
      <c r="GZ42" s="36"/>
      <c r="HA42" s="36"/>
      <c r="HB42" s="37"/>
      <c r="HC42" s="32">
        <f t="shared" si="8"/>
        <v>2.3199999999999998</v>
      </c>
      <c r="HD42" s="33"/>
      <c r="HE42" s="33"/>
      <c r="HF42" s="33"/>
      <c r="HG42" s="33"/>
      <c r="HH42" s="34"/>
      <c r="HI42" s="26">
        <f t="shared" si="10"/>
        <v>58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6"/>
        <v>111.35999999999999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7"/>
        <v>111.35999999999999</v>
      </c>
    </row>
    <row r="43" spans="1:240" s="2" customFormat="1" ht="16.5" customHeight="1" x14ac:dyDescent="0.2">
      <c r="A43" s="52" t="s">
        <v>78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1.4999999999999999E-2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3"/>
        <v>1.4999999999999999E-2</v>
      </c>
      <c r="GL43" s="42"/>
      <c r="GM43" s="42"/>
      <c r="GN43" s="42"/>
      <c r="GO43" s="42"/>
      <c r="GP43" s="43"/>
      <c r="GQ43" s="38">
        <v>148</v>
      </c>
      <c r="GR43" s="39"/>
      <c r="GS43" s="39"/>
      <c r="GT43" s="39"/>
      <c r="GU43" s="39"/>
      <c r="GV43" s="40"/>
      <c r="GW43" s="35">
        <f t="shared" si="4"/>
        <v>2.2199999999999998</v>
      </c>
      <c r="GX43" s="36"/>
      <c r="GY43" s="36"/>
      <c r="GZ43" s="36"/>
      <c r="HA43" s="36"/>
      <c r="HB43" s="37"/>
      <c r="HC43" s="32">
        <f t="shared" si="8"/>
        <v>0.87</v>
      </c>
      <c r="HD43" s="33"/>
      <c r="HE43" s="33"/>
      <c r="HF43" s="33"/>
      <c r="HG43" s="33"/>
      <c r="HH43" s="34"/>
      <c r="HI43" s="26">
        <f t="shared" si="10"/>
        <v>58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6"/>
        <v>128.76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7"/>
        <v>128.76</v>
      </c>
    </row>
    <row r="44" spans="1:240" s="2" customFormat="1" ht="16.5" customHeight="1" x14ac:dyDescent="0.2">
      <c r="A44" s="52" t="s">
        <v>79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5.0000000000000001E-3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3"/>
        <v>5.0000000000000001E-3</v>
      </c>
      <c r="GL44" s="42"/>
      <c r="GM44" s="42"/>
      <c r="GN44" s="42"/>
      <c r="GO44" s="42"/>
      <c r="GP44" s="43"/>
      <c r="GQ44" s="38">
        <v>21</v>
      </c>
      <c r="GR44" s="39"/>
      <c r="GS44" s="39"/>
      <c r="GT44" s="39"/>
      <c r="GU44" s="39"/>
      <c r="GV44" s="40"/>
      <c r="GW44" s="35">
        <f t="shared" si="4"/>
        <v>0.105</v>
      </c>
      <c r="GX44" s="36"/>
      <c r="GY44" s="36"/>
      <c r="GZ44" s="36"/>
      <c r="HA44" s="36"/>
      <c r="HB44" s="37"/>
      <c r="HC44" s="32">
        <f t="shared" si="8"/>
        <v>0.28999999999999998</v>
      </c>
      <c r="HD44" s="33"/>
      <c r="HE44" s="33"/>
      <c r="HF44" s="33"/>
      <c r="HG44" s="33"/>
      <c r="HH44" s="34"/>
      <c r="HI44" s="26">
        <f t="shared" si="10"/>
        <v>58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6"/>
        <v>6.09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7"/>
        <v>6.09</v>
      </c>
    </row>
    <row r="45" spans="1:240" s="2" customFormat="1" ht="16.5" customHeight="1" x14ac:dyDescent="0.2">
      <c r="A45" s="52" t="s">
        <v>80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3"/>
        <v>7.0000000000000001E-3</v>
      </c>
      <c r="GL45" s="42"/>
      <c r="GM45" s="42"/>
      <c r="GN45" s="42"/>
      <c r="GO45" s="42"/>
      <c r="GP45" s="43"/>
      <c r="GQ45" s="38">
        <v>155</v>
      </c>
      <c r="GR45" s="39"/>
      <c r="GS45" s="39"/>
      <c r="GT45" s="39"/>
      <c r="GU45" s="39"/>
      <c r="GV45" s="40"/>
      <c r="GW45" s="35">
        <f t="shared" si="4"/>
        <v>1.085</v>
      </c>
      <c r="GX45" s="36"/>
      <c r="GY45" s="36"/>
      <c r="GZ45" s="36"/>
      <c r="HA45" s="36"/>
      <c r="HB45" s="37"/>
      <c r="HC45" s="32">
        <f t="shared" si="8"/>
        <v>0.40600000000000003</v>
      </c>
      <c r="HD45" s="33"/>
      <c r="HE45" s="33"/>
      <c r="HF45" s="33"/>
      <c r="HG45" s="33"/>
      <c r="HH45" s="34"/>
      <c r="HI45" s="26">
        <f t="shared" si="10"/>
        <v>58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6"/>
        <v>62.930000000000007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7"/>
        <v>62.930000000000007</v>
      </c>
    </row>
    <row r="46" spans="1:240" s="2" customFormat="1" ht="16.5" customHeight="1" x14ac:dyDescent="0.2">
      <c r="A46" s="52" t="s">
        <v>81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3"/>
        <v>6.0000000000000001E-3</v>
      </c>
      <c r="GL46" s="42"/>
      <c r="GM46" s="42"/>
      <c r="GN46" s="42"/>
      <c r="GO46" s="42"/>
      <c r="GP46" s="43"/>
      <c r="GQ46" s="38">
        <v>148</v>
      </c>
      <c r="GR46" s="39"/>
      <c r="GS46" s="39"/>
      <c r="GT46" s="39"/>
      <c r="GU46" s="39"/>
      <c r="GV46" s="40"/>
      <c r="GW46" s="35">
        <f t="shared" si="4"/>
        <v>0.88800000000000001</v>
      </c>
      <c r="GX46" s="36"/>
      <c r="GY46" s="36"/>
      <c r="GZ46" s="36"/>
      <c r="HA46" s="36"/>
      <c r="HB46" s="37"/>
      <c r="HC46" s="32">
        <f t="shared" si="8"/>
        <v>0.34800000000000003</v>
      </c>
      <c r="HD46" s="33"/>
      <c r="HE46" s="33"/>
      <c r="HF46" s="33"/>
      <c r="HG46" s="33"/>
      <c r="HH46" s="34"/>
      <c r="HI46" s="26">
        <f t="shared" si="10"/>
        <v>58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6"/>
        <v>51.504000000000005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7"/>
        <v>51.504000000000005</v>
      </c>
    </row>
    <row r="47" spans="1:240" s="2" customFormat="1" ht="16.5" customHeight="1" x14ac:dyDescent="0.2">
      <c r="A47" s="52" t="s">
        <v>82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>
        <v>0.09</v>
      </c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3"/>
        <v>0.09</v>
      </c>
      <c r="GL47" s="42"/>
      <c r="GM47" s="42"/>
      <c r="GN47" s="42"/>
      <c r="GO47" s="42"/>
      <c r="GP47" s="43"/>
      <c r="GQ47" s="38">
        <v>68</v>
      </c>
      <c r="GR47" s="39"/>
      <c r="GS47" s="39"/>
      <c r="GT47" s="39"/>
      <c r="GU47" s="39"/>
      <c r="GV47" s="40"/>
      <c r="GW47" s="35">
        <f t="shared" si="4"/>
        <v>6.12</v>
      </c>
      <c r="GX47" s="36"/>
      <c r="GY47" s="36"/>
      <c r="GZ47" s="36"/>
      <c r="HA47" s="36"/>
      <c r="HB47" s="37"/>
      <c r="HC47" s="32">
        <f t="shared" si="8"/>
        <v>5.22</v>
      </c>
      <c r="HD47" s="33"/>
      <c r="HE47" s="33"/>
      <c r="HF47" s="33"/>
      <c r="HG47" s="33"/>
      <c r="HH47" s="34"/>
      <c r="HI47" s="26">
        <f t="shared" si="10"/>
        <v>58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6"/>
        <v>354.96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7"/>
        <v>354.96</v>
      </c>
    </row>
    <row r="48" spans="1:240" s="2" customFormat="1" ht="16.5" customHeight="1" x14ac:dyDescent="0.2">
      <c r="A48" s="52" t="s">
        <v>83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3"/>
        <v>0.14400000000000002</v>
      </c>
      <c r="GL48" s="42"/>
      <c r="GM48" s="42"/>
      <c r="GN48" s="42"/>
      <c r="GO48" s="42"/>
      <c r="GP48" s="43"/>
      <c r="GQ48" s="38">
        <v>59</v>
      </c>
      <c r="GR48" s="39"/>
      <c r="GS48" s="39"/>
      <c r="GT48" s="39"/>
      <c r="GU48" s="39"/>
      <c r="GV48" s="40"/>
      <c r="GW48" s="35">
        <f t="shared" si="4"/>
        <v>8.4960000000000004</v>
      </c>
      <c r="GX48" s="36"/>
      <c r="GY48" s="36"/>
      <c r="GZ48" s="36"/>
      <c r="HA48" s="36"/>
      <c r="HB48" s="37"/>
      <c r="HC48" s="32">
        <f t="shared" si="8"/>
        <v>8.3520000000000003</v>
      </c>
      <c r="HD48" s="33"/>
      <c r="HE48" s="33"/>
      <c r="HF48" s="33"/>
      <c r="HG48" s="33"/>
      <c r="HH48" s="34"/>
      <c r="HI48" s="26">
        <f t="shared" ref="HI48:HI53" si="11">$BI$16</f>
        <v>58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6"/>
        <v>492.76800000000003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7"/>
        <v>492.76800000000003</v>
      </c>
    </row>
    <row r="49" spans="1:240" s="2" customFormat="1" ht="16.5" customHeight="1" x14ac:dyDescent="0.2">
      <c r="A49" s="52" t="s">
        <v>99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>
        <v>0.06</v>
      </c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3"/>
        <v>0.06</v>
      </c>
      <c r="GL49" s="42"/>
      <c r="GM49" s="42"/>
      <c r="GN49" s="42"/>
      <c r="GO49" s="42"/>
      <c r="GP49" s="43"/>
      <c r="GQ49" s="38">
        <v>77</v>
      </c>
      <c r="GR49" s="39"/>
      <c r="GS49" s="39"/>
      <c r="GT49" s="39"/>
      <c r="GU49" s="39"/>
      <c r="GV49" s="40"/>
      <c r="GW49" s="35">
        <f t="shared" si="4"/>
        <v>4.62</v>
      </c>
      <c r="GX49" s="36"/>
      <c r="GY49" s="36"/>
      <c r="GZ49" s="36"/>
      <c r="HA49" s="36"/>
      <c r="HB49" s="37"/>
      <c r="HC49" s="32">
        <f t="shared" si="8"/>
        <v>3.48</v>
      </c>
      <c r="HD49" s="33"/>
      <c r="HE49" s="33"/>
      <c r="HF49" s="33"/>
      <c r="HG49" s="33"/>
      <c r="HH49" s="34"/>
      <c r="HI49" s="26">
        <f t="shared" si="11"/>
        <v>58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6"/>
        <v>267.95999999999998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7"/>
        <v>267.95999999999998</v>
      </c>
    </row>
    <row r="50" spans="1:240" s="2" customFormat="1" ht="16.5" customHeight="1" x14ac:dyDescent="0.2">
      <c r="A50" s="52" t="s">
        <v>84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116"/>
      <c r="FB50" s="117"/>
      <c r="FC50" s="117"/>
      <c r="FD50" s="117"/>
      <c r="FE50" s="117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3"/>
        <v>1E-3</v>
      </c>
      <c r="GL50" s="42"/>
      <c r="GM50" s="42"/>
      <c r="GN50" s="42"/>
      <c r="GO50" s="42"/>
      <c r="GP50" s="43"/>
      <c r="GQ50" s="38">
        <v>580</v>
      </c>
      <c r="GR50" s="39"/>
      <c r="GS50" s="39"/>
      <c r="GT50" s="39"/>
      <c r="GU50" s="39"/>
      <c r="GV50" s="40"/>
      <c r="GW50" s="35">
        <f t="shared" si="4"/>
        <v>0.57999999999999996</v>
      </c>
      <c r="GX50" s="36"/>
      <c r="GY50" s="36"/>
      <c r="GZ50" s="36"/>
      <c r="HA50" s="36"/>
      <c r="HB50" s="37"/>
      <c r="HC50" s="32">
        <f t="shared" si="8"/>
        <v>5.8000000000000003E-2</v>
      </c>
      <c r="HD50" s="33"/>
      <c r="HE50" s="33"/>
      <c r="HF50" s="33"/>
      <c r="HG50" s="33"/>
      <c r="HH50" s="34"/>
      <c r="HI50" s="26">
        <f t="shared" si="11"/>
        <v>58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6"/>
        <v>33.64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7"/>
        <v>33.64</v>
      </c>
    </row>
    <row r="51" spans="1:240" s="2" customFormat="1" ht="16.5" customHeight="1" x14ac:dyDescent="0.2">
      <c r="A51" s="52" t="s">
        <v>101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3"/>
        <v>0</v>
      </c>
      <c r="GL51" s="42"/>
      <c r="GM51" s="42"/>
      <c r="GN51" s="42"/>
      <c r="GO51" s="42"/>
      <c r="GP51" s="43"/>
      <c r="GQ51" s="38">
        <v>494</v>
      </c>
      <c r="GR51" s="39"/>
      <c r="GS51" s="39"/>
      <c r="GT51" s="39"/>
      <c r="GU51" s="39"/>
      <c r="GV51" s="40"/>
      <c r="GW51" s="35">
        <f t="shared" si="4"/>
        <v>0</v>
      </c>
      <c r="GX51" s="36"/>
      <c r="GY51" s="36"/>
      <c r="GZ51" s="36"/>
      <c r="HA51" s="36"/>
      <c r="HB51" s="37"/>
      <c r="HC51" s="32">
        <f t="shared" si="8"/>
        <v>0</v>
      </c>
      <c r="HD51" s="33"/>
      <c r="HE51" s="33"/>
      <c r="HF51" s="33"/>
      <c r="HG51" s="33"/>
      <c r="HH51" s="34"/>
      <c r="HI51" s="26">
        <f t="shared" si="11"/>
        <v>58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6"/>
        <v>0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7"/>
        <v>0</v>
      </c>
    </row>
    <row r="52" spans="1:240" s="2" customFormat="1" ht="16.5" customHeight="1" x14ac:dyDescent="0.2">
      <c r="A52" s="52" t="s">
        <v>85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4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3"/>
        <v>2E-3</v>
      </c>
      <c r="GL52" s="42"/>
      <c r="GM52" s="42"/>
      <c r="GN52" s="42"/>
      <c r="GO52" s="42"/>
      <c r="GP52" s="43"/>
      <c r="GQ52" s="38">
        <v>14.9</v>
      </c>
      <c r="GR52" s="39"/>
      <c r="GS52" s="39"/>
      <c r="GT52" s="39"/>
      <c r="GU52" s="39"/>
      <c r="GV52" s="40"/>
      <c r="GW52" s="35">
        <f t="shared" si="4"/>
        <v>2.98E-2</v>
      </c>
      <c r="GX52" s="36"/>
      <c r="GY52" s="36"/>
      <c r="GZ52" s="36"/>
      <c r="HA52" s="36"/>
      <c r="HB52" s="37"/>
      <c r="HC52" s="32">
        <v>3</v>
      </c>
      <c r="HD52" s="33"/>
      <c r="HE52" s="33"/>
      <c r="HF52" s="33"/>
      <c r="HG52" s="33"/>
      <c r="HH52" s="34"/>
      <c r="HI52" s="26">
        <f t="shared" si="11"/>
        <v>58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6"/>
        <v>44.7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7"/>
        <v>44.7</v>
      </c>
    </row>
    <row r="53" spans="1:240" s="2" customFormat="1" ht="16.5" customHeight="1" x14ac:dyDescent="0.2">
      <c r="A53" s="52" t="s">
        <v>93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0.1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3"/>
        <v>0.1</v>
      </c>
      <c r="GL53" s="42"/>
      <c r="GM53" s="42"/>
      <c r="GN53" s="42"/>
      <c r="GO53" s="42"/>
      <c r="GP53" s="43"/>
      <c r="GQ53" s="38">
        <v>78</v>
      </c>
      <c r="GR53" s="39"/>
      <c r="GS53" s="39"/>
      <c r="GT53" s="39"/>
      <c r="GU53" s="39"/>
      <c r="GV53" s="40"/>
      <c r="GW53" s="35">
        <f t="shared" si="4"/>
        <v>7.8000000000000007</v>
      </c>
      <c r="GX53" s="36"/>
      <c r="GY53" s="36"/>
      <c r="GZ53" s="36"/>
      <c r="HA53" s="36"/>
      <c r="HB53" s="37"/>
      <c r="HC53" s="32">
        <f t="shared" ref="HC53" si="12">GK53*HI53</f>
        <v>5.8000000000000007</v>
      </c>
      <c r="HD53" s="33"/>
      <c r="HE53" s="33"/>
      <c r="HF53" s="33"/>
      <c r="HG53" s="33"/>
      <c r="HH53" s="34"/>
      <c r="HI53" s="26">
        <f t="shared" si="11"/>
        <v>58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6"/>
        <v>452.40000000000003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7"/>
        <v>452.40000000000003</v>
      </c>
    </row>
    <row r="54" spans="1:240" s="2" customFormat="1" ht="11.25" x14ac:dyDescent="0.2">
      <c r="HW54" s="51"/>
      <c r="HX54" s="51"/>
      <c r="HY54" s="51"/>
      <c r="HZ54" s="51"/>
      <c r="IA54" s="51"/>
      <c r="IB54" s="51"/>
      <c r="IC54" s="51"/>
      <c r="ID54" s="51"/>
      <c r="IE54" s="51"/>
      <c r="IF54" s="51"/>
    </row>
    <row r="55" spans="1:240" s="2" customFormat="1" ht="11.25" x14ac:dyDescent="0.2">
      <c r="HU55" s="13">
        <f>SUM(HU28:HU54)</f>
        <v>6051.6810000000014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1.25" x14ac:dyDescent="0.2">
      <c r="A56" s="2" t="s">
        <v>86</v>
      </c>
      <c r="K56" s="48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0"/>
      <c r="Z56" s="48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50"/>
      <c r="AY56" s="14"/>
      <c r="CG56" s="2" t="s">
        <v>87</v>
      </c>
      <c r="CR56" s="48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50"/>
      <c r="DG56" s="48" t="s">
        <v>104</v>
      </c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50"/>
      <c r="EF56" s="14"/>
      <c r="EG56" s="14"/>
      <c r="EH56" s="14"/>
      <c r="EU56" s="2" t="s">
        <v>88</v>
      </c>
      <c r="FK56" s="48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50"/>
      <c r="GO56" s="48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50"/>
      <c r="HG56" s="48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50"/>
    </row>
    <row r="57" spans="1:240" s="2" customFormat="1" ht="11.25" x14ac:dyDescent="0.2">
      <c r="K57" s="44" t="s">
        <v>4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7"/>
      <c r="Y57" s="7"/>
      <c r="Z57" s="44" t="s">
        <v>5</v>
      </c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6"/>
      <c r="AY57" s="15"/>
      <c r="CR57" s="44" t="s">
        <v>4</v>
      </c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6"/>
      <c r="DE57" s="7"/>
      <c r="DF57" s="7"/>
      <c r="DG57" s="44" t="s">
        <v>5</v>
      </c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6"/>
      <c r="EF57" s="15"/>
      <c r="EG57" s="15"/>
      <c r="EH57" s="15"/>
      <c r="EU57" s="2" t="s">
        <v>89</v>
      </c>
      <c r="FK57" s="47" t="s">
        <v>90</v>
      </c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16"/>
      <c r="GK57" s="16"/>
      <c r="GO57" s="44" t="s">
        <v>4</v>
      </c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6"/>
      <c r="HG57" s="44" t="s">
        <v>5</v>
      </c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6"/>
    </row>
    <row r="58" spans="1:240" s="2" customFormat="1" ht="11.25" x14ac:dyDescent="0.2"/>
    <row r="59" spans="1:240" s="2" customFormat="1" ht="11.25" x14ac:dyDescent="0.2">
      <c r="A59" s="2" t="s">
        <v>91</v>
      </c>
      <c r="R59" s="4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50"/>
      <c r="AG59" s="48" t="s">
        <v>95</v>
      </c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50"/>
      <c r="BF59" s="14"/>
      <c r="CG59" s="2" t="s">
        <v>92</v>
      </c>
      <c r="CR59" s="48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50"/>
      <c r="DG59" s="48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50"/>
      <c r="EF59" s="14"/>
      <c r="EG59" s="14"/>
      <c r="EH59" s="14"/>
    </row>
    <row r="60" spans="1:240" s="2" customFormat="1" ht="11.25" x14ac:dyDescent="0.2">
      <c r="R60" s="44" t="s">
        <v>4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6"/>
      <c r="AE60" s="7"/>
      <c r="AF60" s="7"/>
      <c r="AG60" s="44" t="s">
        <v>5</v>
      </c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6"/>
      <c r="BF60" s="15"/>
      <c r="CR60" s="44" t="s">
        <v>4</v>
      </c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6"/>
      <c r="DE60" s="7"/>
      <c r="DF60" s="7"/>
      <c r="DG60" s="44" t="s">
        <v>5</v>
      </c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6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2025-12-05T05:46:38Z</cp:lastPrinted>
  <dcterms:created xsi:type="dcterms:W3CDTF">2024-03-14T05:40:11Z</dcterms:created>
  <dcterms:modified xsi:type="dcterms:W3CDTF">2025-12-05T05:48:06Z</dcterms:modified>
</cp:coreProperties>
</file>