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51" i="1" l="1"/>
  <c r="HC30" i="1"/>
  <c r="HC32" i="1"/>
  <c r="HC33" i="1"/>
  <c r="HC34" i="1"/>
  <c r="HC35" i="1"/>
  <c r="HC37" i="1"/>
  <c r="HC39" i="1"/>
  <c r="HC40" i="1"/>
  <c r="HC41" i="1"/>
  <c r="HC42" i="1"/>
  <c r="HC43" i="1"/>
  <c r="HC44" i="1"/>
  <c r="HC45" i="1"/>
  <c r="HC46" i="1"/>
  <c r="HC49" i="1"/>
  <c r="HC50" i="1"/>
  <c r="HC52" i="1"/>
  <c r="EU26" i="1" l="1"/>
  <c r="GK29" i="1" l="1"/>
  <c r="HI29" i="1"/>
  <c r="GW29" i="1" l="1"/>
  <c r="HU29" i="1"/>
  <c r="IF29" i="1" s="1"/>
  <c r="HI49" i="1" l="1"/>
  <c r="GK49" i="1"/>
  <c r="HI48" i="1"/>
  <c r="GK48" i="1"/>
  <c r="HC48" i="1" s="1"/>
  <c r="HI50" i="1"/>
  <c r="GK50" i="1"/>
  <c r="GW50" i="1" s="1"/>
  <c r="GK52" i="1"/>
  <c r="GW52" i="1" s="1"/>
  <c r="HI52" i="1"/>
  <c r="GW49" i="1" l="1"/>
  <c r="HU48" i="1"/>
  <c r="IF48" i="1" s="1"/>
  <c r="HU49" i="1"/>
  <c r="IF49" i="1" s="1"/>
  <c r="GW48" i="1"/>
  <c r="HU50" i="1"/>
  <c r="IF50" i="1" s="1"/>
  <c r="HU52" i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HC47" i="1" s="1"/>
  <c r="GK46" i="1"/>
  <c r="GK45" i="1"/>
  <c r="GK44" i="1"/>
  <c r="GK43" i="1"/>
  <c r="GK42" i="1"/>
  <c r="GK41" i="1"/>
  <c r="GK39" i="1"/>
  <c r="GK38" i="1"/>
  <c r="HC38" i="1" s="1"/>
  <c r="GK37" i="1"/>
  <c r="GK36" i="1"/>
  <c r="HC36" i="1" s="1"/>
  <c r="GK35" i="1"/>
  <c r="GK34" i="1"/>
  <c r="GK33" i="1"/>
  <c r="GK32" i="1"/>
  <c r="GK31" i="1"/>
  <c r="HC31" i="1" s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<sst xmlns="http://schemas.openxmlformats.org/spreadsheetml/2006/main" count="122" uniqueCount="105">
  <si>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</si>
  <si>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</si>
  <si>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</si>
  <si>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</si>
  <si>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</si>
  <si>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</si>
  <si>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</si>
  <si>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</si>
  <si>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</si>
  <si>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</si>
  <si>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</si>
  <si>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</si>
  <si>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</si>
  <si>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</si>
  <si>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</si>
  <si>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</si>
  <si>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</si>
  <si>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</si>
  <si>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</si>
  <si>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</si>
  <si>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</si>
  <si>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</si>
  <si>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</si>
  <si>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</si>
  <si>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</si>
  <si>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</si>
  <si>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</si>
  <si>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</si>
  <si>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</si>
  <si>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</si>
  <si>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</si>
  <si>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</si>
  <si>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</si>
  <si>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</si>
  <si>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</si>
  <si>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</si>
  <si>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</si>
  <si>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</si>
  <si>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</si>
  <si>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</si>
  <si>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</si>
  <si>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</si>
  <si>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</si>
  <si>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</si>
  <si>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</si>
  <si>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</si>
  <si>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</si>
  <si>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</si>
  <si>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</si>
  <si>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</si>
  <si>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</si>
  <si>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</si>
  <si>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</si>
  <si>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</si>
  <si>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</si>
  <si>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</si>
  <si>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</si>
  <si>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</si>
  <si>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</si>
  <si>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</si>
  <si>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</si>
  <si>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</si>
  <si>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</si>
  <si>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</si>
  <si>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</si>
  <si>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</si>
  <si>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</si>
  <si>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</si>
  <si>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</si>
  <si>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</si>
  <si>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</si>
  <si>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</si>
  <si>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</si>
  <si>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</si>
  <si>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</si>
  <si>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</si>
  <si>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</si>
  <si>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</si>
  <si>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</si>
  <si>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</si>
  <si>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</si>
  <si>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</si>
  <si>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</si>
  <si>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</si>
  <si>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</si>
  <si>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</si>
  <si>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</si>
  <si>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</si>
  <si>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</si>
  <si>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</si>
  <si>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</si>
  <si>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</si>
  <si>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</si>
  <si>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</si>
  <si>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</si>
  <si>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</si>
  <si>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</si>
  <si>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Запеканка из творога</t>
  </si>
  <si>
    <t>Творог</t>
  </si>
  <si>
    <t>Повидло</t>
  </si>
  <si>
    <t>Крупа манная</t>
  </si>
  <si>
    <t>Изюм</t>
  </si>
  <si>
    <t>03</t>
  </si>
  <si>
    <t>декабря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</si>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</sst>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22" zoomScale="90" zoomScaleNormal="90" workbookViewId="0">
      <selection activeCell="FM51" sqref="FM51:FR51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332031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102</v>
      </c>
      <c r="D5" s="87"/>
      <c r="E5" s="87"/>
      <c r="F5" s="88"/>
      <c r="G5" s="78" t="s">
        <v>8</v>
      </c>
      <c r="H5" s="78"/>
      <c r="I5" s="78"/>
      <c r="J5" s="83" t="s">
        <v>103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88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102</v>
      </c>
      <c r="FB10" s="87"/>
      <c r="FC10" s="87"/>
      <c r="FD10" s="88"/>
      <c r="FE10" s="78" t="s">
        <v>8</v>
      </c>
      <c r="FF10" s="78"/>
      <c r="FG10" s="78"/>
      <c r="FH10" s="83" t="s">
        <v>103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88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70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104.3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84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42</v>
      </c>
      <c r="AX22" s="117"/>
      <c r="AY22" s="117"/>
      <c r="AZ22" s="117"/>
      <c r="BA22" s="117"/>
      <c r="BB22" s="118"/>
      <c r="BC22" s="125" t="s">
        <v>86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93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82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/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92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96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89</v>
      </c>
      <c r="FH22" s="117"/>
      <c r="FI22" s="117"/>
      <c r="FJ22" s="117"/>
      <c r="FK22" s="117"/>
      <c r="FL22" s="118"/>
      <c r="FM22" s="116" t="s">
        <v>97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70</v>
      </c>
      <c r="AL26" s="163"/>
      <c r="AM26" s="163"/>
      <c r="AN26" s="163"/>
      <c r="AO26" s="163"/>
      <c r="AP26" s="93"/>
      <c r="AQ26" s="162">
        <f t="shared" si="0"/>
        <v>70</v>
      </c>
      <c r="AR26" s="163"/>
      <c r="AS26" s="163"/>
      <c r="AT26" s="163"/>
      <c r="AU26" s="163"/>
      <c r="AV26" s="93"/>
      <c r="AW26" s="162">
        <f t="shared" si="0"/>
        <v>70</v>
      </c>
      <c r="AX26" s="163"/>
      <c r="AY26" s="163"/>
      <c r="AZ26" s="163"/>
      <c r="BA26" s="163"/>
      <c r="BB26" s="93"/>
      <c r="BC26" s="162">
        <f t="shared" si="0"/>
        <v>70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70</v>
      </c>
      <c r="CH26" s="90"/>
      <c r="CI26" s="90"/>
      <c r="CJ26" s="90"/>
      <c r="CK26" s="90"/>
      <c r="CL26" s="93"/>
      <c r="CM26" s="92">
        <f t="shared" si="1"/>
        <v>70</v>
      </c>
      <c r="CN26" s="90"/>
      <c r="CO26" s="90"/>
      <c r="CP26" s="90"/>
      <c r="CQ26" s="90"/>
      <c r="CR26" s="93"/>
      <c r="CS26" s="92">
        <f t="shared" si="1"/>
        <v>70</v>
      </c>
      <c r="CT26" s="90"/>
      <c r="CU26" s="90"/>
      <c r="CV26" s="90"/>
      <c r="CW26" s="90"/>
      <c r="CX26" s="93"/>
      <c r="CY26" s="92">
        <f t="shared" si="1"/>
        <v>70</v>
      </c>
      <c r="CZ26" s="90"/>
      <c r="DA26" s="90"/>
      <c r="DB26" s="90"/>
      <c r="DC26" s="90"/>
      <c r="DD26" s="93"/>
      <c r="DE26" s="92"/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70</v>
      </c>
      <c r="EJ26" s="90"/>
      <c r="EK26" s="90"/>
      <c r="EL26" s="90"/>
      <c r="EM26" s="90"/>
      <c r="EN26" s="93"/>
      <c r="EO26" s="92">
        <f t="shared" si="2"/>
        <v>70</v>
      </c>
      <c r="EP26" s="90"/>
      <c r="EQ26" s="90"/>
      <c r="ER26" s="90"/>
      <c r="ES26" s="90"/>
      <c r="ET26" s="93"/>
      <c r="EU26" s="162">
        <f t="shared" si="2"/>
        <v>70</v>
      </c>
      <c r="EV26" s="163"/>
      <c r="EW26" s="163"/>
      <c r="EX26" s="163"/>
      <c r="EY26" s="163"/>
      <c r="EZ26" s="93"/>
      <c r="FA26" s="92">
        <f t="shared" si="2"/>
        <v>70</v>
      </c>
      <c r="FB26" s="90"/>
      <c r="FC26" s="90"/>
      <c r="FD26" s="90"/>
      <c r="FE26" s="90"/>
      <c r="FF26" s="93"/>
      <c r="FG26" s="92">
        <f t="shared" si="2"/>
        <v>70</v>
      </c>
      <c r="FH26" s="90"/>
      <c r="FI26" s="90"/>
      <c r="FJ26" s="90"/>
      <c r="FK26" s="90"/>
      <c r="FL26" s="93"/>
      <c r="FM26" s="92">
        <v>70</v>
      </c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 t="s">
        <v>56</v>
      </c>
      <c r="AR27" s="160"/>
      <c r="AS27" s="160"/>
      <c r="AT27" s="160"/>
      <c r="AU27" s="160"/>
      <c r="AV27" s="161"/>
      <c r="AW27" s="159">
        <v>180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180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/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50</v>
      </c>
      <c r="FH27" s="160"/>
      <c r="FI27" s="160"/>
      <c r="FJ27" s="160"/>
      <c r="FK27" s="160"/>
      <c r="FL27" s="161"/>
      <c r="FM27" s="159">
        <v>150</v>
      </c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/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/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/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>
        <v>1E-3</v>
      </c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5.0000000000000001E-3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2.85</v>
      </c>
      <c r="GX28" s="43"/>
      <c r="GY28" s="43"/>
      <c r="GZ28" s="43"/>
      <c r="HA28" s="43"/>
      <c r="HB28" s="44"/>
      <c r="HC28" s="45">
        <f t="shared" ref="HC28" si="5">GK28*HI28</f>
        <v>0.35000000000000003</v>
      </c>
      <c r="HD28" s="46"/>
      <c r="HE28" s="46"/>
      <c r="HF28" s="46"/>
      <c r="HG28" s="46"/>
      <c r="HH28" s="47"/>
      <c r="HI28" s="48">
        <f t="shared" ref="HI28:HI38" si="6">$BI$16</f>
        <v>70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199.50000000000003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199.50000000000003</v>
      </c>
    </row>
    <row r="29" spans="1:240" s="29" customFormat="1" ht="16.5" customHeight="1" x14ac:dyDescent="0.25">
      <c r="A29" s="54" t="s">
        <v>98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7.1999999999999995E-2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7.1999999999999995E-2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20.16</v>
      </c>
      <c r="GX29" s="43"/>
      <c r="GY29" s="43"/>
      <c r="GZ29" s="43"/>
      <c r="HA29" s="43"/>
      <c r="HB29" s="44"/>
      <c r="HC29" s="45">
        <v>5</v>
      </c>
      <c r="HD29" s="46"/>
      <c r="HE29" s="46"/>
      <c r="HF29" s="46"/>
      <c r="HG29" s="46"/>
      <c r="HH29" s="47"/>
      <c r="HI29" s="48">
        <f t="shared" si="6"/>
        <v>70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0">GQ29*HC29</f>
        <v>1400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1400</v>
      </c>
    </row>
    <row r="30" spans="1:240" s="2" customFormat="1" ht="16.5" customHeight="1" x14ac:dyDescent="0.25">
      <c r="A30" s="54" t="s">
        <v>58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/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>
        <v>1.4999999999999999E-2</v>
      </c>
      <c r="FH30" s="35"/>
      <c r="FI30" s="35"/>
      <c r="FJ30" s="35"/>
      <c r="FK30" s="35"/>
      <c r="FL30" s="33"/>
      <c r="FM30" s="34">
        <v>2.5000000000000001E-2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0.14800000000000002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13.912000000000003</v>
      </c>
      <c r="GX30" s="43"/>
      <c r="GY30" s="43"/>
      <c r="GZ30" s="43"/>
      <c r="HA30" s="43"/>
      <c r="HB30" s="44"/>
      <c r="HC30" s="45">
        <f t="shared" ref="HC30:HC52" si="11">GK30*HI30</f>
        <v>10.360000000000001</v>
      </c>
      <c r="HD30" s="46"/>
      <c r="HE30" s="46"/>
      <c r="HF30" s="46"/>
      <c r="HG30" s="46"/>
      <c r="HH30" s="47"/>
      <c r="HI30" s="48">
        <f t="shared" si="6"/>
        <v>70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973.84000000000015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973.84000000000015</v>
      </c>
    </row>
    <row r="31" spans="1:240" s="2" customFormat="1" ht="18" customHeight="1" x14ac:dyDescent="0.25">
      <c r="A31" s="54" t="s">
        <v>59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4.0000000000000001E-3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4.0000000000000001E-3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1.3000000000000001E-2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2.9640000000000004</v>
      </c>
      <c r="GX31" s="43"/>
      <c r="GY31" s="43"/>
      <c r="GZ31" s="43"/>
      <c r="HA31" s="43"/>
      <c r="HB31" s="44"/>
      <c r="HC31" s="45">
        <f t="shared" si="11"/>
        <v>0.91</v>
      </c>
      <c r="HD31" s="46"/>
      <c r="HE31" s="46"/>
      <c r="HF31" s="46"/>
      <c r="HG31" s="46"/>
      <c r="HH31" s="47"/>
      <c r="HI31" s="48">
        <f t="shared" si="6"/>
        <v>70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207.48000000000002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207.48000000000002</v>
      </c>
    </row>
    <row r="32" spans="1:240" s="2" customFormat="1" ht="16.5" customHeight="1" x14ac:dyDescent="0.25">
      <c r="A32" s="54" t="s">
        <v>101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</v>
      </c>
      <c r="GL32" s="37"/>
      <c r="GM32" s="37"/>
      <c r="GN32" s="37"/>
      <c r="GO32" s="37"/>
      <c r="GP32" s="38"/>
      <c r="GQ32" s="39">
        <v>410</v>
      </c>
      <c r="GR32" s="40"/>
      <c r="GS32" s="40"/>
      <c r="GT32" s="40"/>
      <c r="GU32" s="40"/>
      <c r="GV32" s="41"/>
      <c r="GW32" s="42">
        <f t="shared" si="4"/>
        <v>0</v>
      </c>
      <c r="GX32" s="43"/>
      <c r="GY32" s="43"/>
      <c r="GZ32" s="43"/>
      <c r="HA32" s="43"/>
      <c r="HB32" s="44"/>
      <c r="HC32" s="45">
        <f t="shared" si="11"/>
        <v>0</v>
      </c>
      <c r="HD32" s="46"/>
      <c r="HE32" s="46"/>
      <c r="HF32" s="46"/>
      <c r="HG32" s="46"/>
      <c r="HH32" s="47"/>
      <c r="HI32" s="48">
        <f t="shared" si="6"/>
        <v>70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0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0</v>
      </c>
    </row>
    <row r="33" spans="1:240" s="2" customFormat="1" ht="16.5" customHeight="1" x14ac:dyDescent="0.25">
      <c r="A33" s="54" t="s">
        <v>60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1"/>
        <v>3.5000000000000003E-2</v>
      </c>
      <c r="HD33" s="46"/>
      <c r="HE33" s="46"/>
      <c r="HF33" s="46"/>
      <c r="HG33" s="46"/>
      <c r="HH33" s="47"/>
      <c r="HI33" s="48">
        <f t="shared" si="6"/>
        <v>70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119.00000000000001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119.00000000000001</v>
      </c>
    </row>
    <row r="34" spans="1:240" s="2" customFormat="1" ht="16.5" customHeight="1" x14ac:dyDescent="0.25">
      <c r="A34" s="54" t="s">
        <v>61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60</v>
      </c>
      <c r="GR34" s="40"/>
      <c r="GS34" s="40"/>
      <c r="GT34" s="40"/>
      <c r="GU34" s="40"/>
      <c r="GV34" s="41"/>
      <c r="GW34" s="42">
        <f t="shared" si="4"/>
        <v>9.9600000000000009</v>
      </c>
      <c r="GX34" s="43"/>
      <c r="GY34" s="43"/>
      <c r="GZ34" s="43"/>
      <c r="HA34" s="43"/>
      <c r="HB34" s="44"/>
      <c r="HC34" s="45">
        <f t="shared" si="11"/>
        <v>11.620000000000001</v>
      </c>
      <c r="HD34" s="46"/>
      <c r="HE34" s="46"/>
      <c r="HF34" s="46"/>
      <c r="HG34" s="46"/>
      <c r="HH34" s="47"/>
      <c r="HI34" s="48">
        <f t="shared" si="6"/>
        <v>70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697.2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697.2</v>
      </c>
    </row>
    <row r="35" spans="1:240" s="2" customFormat="1" ht="16.5" customHeight="1" x14ac:dyDescent="0.25">
      <c r="A35" s="54" t="s">
        <v>85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1"/>
        <v>2.8000000000000003</v>
      </c>
      <c r="HD35" s="46"/>
      <c r="HE35" s="46"/>
      <c r="HF35" s="46"/>
      <c r="HG35" s="46"/>
      <c r="HH35" s="47"/>
      <c r="HI35" s="48">
        <f t="shared" si="6"/>
        <v>70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173.60000000000002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173.60000000000002</v>
      </c>
    </row>
    <row r="36" spans="1:240" s="2" customFormat="1" ht="16.5" customHeight="1" x14ac:dyDescent="0.25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5.0000000000000001E-3</v>
      </c>
      <c r="CH36" s="35"/>
      <c r="CI36" s="35"/>
      <c r="CJ36" s="35"/>
      <c r="CK36" s="35"/>
      <c r="CL36" s="33"/>
      <c r="CM36" s="34">
        <v>5.0000000000000001E-3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0.01</v>
      </c>
      <c r="GL36" s="37"/>
      <c r="GM36" s="37"/>
      <c r="GN36" s="37"/>
      <c r="GO36" s="37"/>
      <c r="GP36" s="38"/>
      <c r="GQ36" s="39">
        <v>48</v>
      </c>
      <c r="GR36" s="40"/>
      <c r="GS36" s="40"/>
      <c r="GT36" s="40"/>
      <c r="GU36" s="40"/>
      <c r="GV36" s="41"/>
      <c r="GW36" s="42">
        <f t="shared" si="4"/>
        <v>0.48</v>
      </c>
      <c r="GX36" s="43"/>
      <c r="GY36" s="43"/>
      <c r="GZ36" s="43"/>
      <c r="HA36" s="43"/>
      <c r="HB36" s="44"/>
      <c r="HC36" s="45">
        <f t="shared" si="11"/>
        <v>0.70000000000000007</v>
      </c>
      <c r="HD36" s="46"/>
      <c r="HE36" s="46"/>
      <c r="HF36" s="46"/>
      <c r="HG36" s="46"/>
      <c r="HH36" s="47"/>
      <c r="HI36" s="48">
        <f t="shared" si="6"/>
        <v>70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33.6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33.6</v>
      </c>
    </row>
    <row r="37" spans="1:240" s="2" customFormat="1" ht="16.5" customHeight="1" x14ac:dyDescent="0.25">
      <c r="A37" s="54" t="s">
        <v>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8.3000000000000001E-3</v>
      </c>
      <c r="GL37" s="37"/>
      <c r="GM37" s="37"/>
      <c r="GN37" s="37"/>
      <c r="GO37" s="37"/>
      <c r="GP37" s="38"/>
      <c r="GQ37" s="39">
        <v>172</v>
      </c>
      <c r="GR37" s="40"/>
      <c r="GS37" s="40"/>
      <c r="GT37" s="40"/>
      <c r="GU37" s="40"/>
      <c r="GV37" s="41"/>
      <c r="GW37" s="42">
        <f t="shared" si="4"/>
        <v>1.4276</v>
      </c>
      <c r="GX37" s="43"/>
      <c r="GY37" s="43"/>
      <c r="GZ37" s="43"/>
      <c r="HA37" s="43"/>
      <c r="HB37" s="44"/>
      <c r="HC37" s="45">
        <f t="shared" si="11"/>
        <v>0.58099999999999996</v>
      </c>
      <c r="HD37" s="46"/>
      <c r="HE37" s="46"/>
      <c r="HF37" s="46"/>
      <c r="HG37" s="46"/>
      <c r="HH37" s="47"/>
      <c r="HI37" s="48">
        <f t="shared" si="6"/>
        <v>70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99.931999999999988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99.931999999999988</v>
      </c>
    </row>
    <row r="38" spans="1:240" s="2" customFormat="1" ht="16.5" customHeight="1" x14ac:dyDescent="0.25">
      <c r="A38" s="54" t="s">
        <v>64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5.0000000000000001E-3</v>
      </c>
      <c r="CH38" s="35"/>
      <c r="CI38" s="35"/>
      <c r="CJ38" s="35"/>
      <c r="CK38" s="35"/>
      <c r="CL38" s="33"/>
      <c r="CM38" s="34">
        <v>5.0000000000000001E-3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/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0.01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0.45</v>
      </c>
      <c r="GX38" s="43"/>
      <c r="GY38" s="43"/>
      <c r="GZ38" s="43"/>
      <c r="HA38" s="43"/>
      <c r="HB38" s="44"/>
      <c r="HC38" s="45">
        <f t="shared" si="11"/>
        <v>0.70000000000000007</v>
      </c>
      <c r="HD38" s="46"/>
      <c r="HE38" s="46"/>
      <c r="HF38" s="46"/>
      <c r="HG38" s="46"/>
      <c r="HH38" s="47"/>
      <c r="HI38" s="48">
        <f t="shared" si="6"/>
        <v>70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31.500000000000004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31.500000000000004</v>
      </c>
    </row>
    <row r="39" spans="1:240" s="2" customFormat="1" ht="16.5" customHeight="1" x14ac:dyDescent="0.25">
      <c r="A39" s="54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/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>
        <v>1E-3</v>
      </c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4.2000000000000003E-2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1.764</v>
      </c>
      <c r="GX39" s="43"/>
      <c r="GY39" s="43"/>
      <c r="GZ39" s="43"/>
      <c r="HA39" s="43"/>
      <c r="HB39" s="44"/>
      <c r="HC39" s="45">
        <f t="shared" si="11"/>
        <v>2.9400000000000004</v>
      </c>
      <c r="HD39" s="46"/>
      <c r="HE39" s="46"/>
      <c r="HF39" s="46"/>
      <c r="HG39" s="46"/>
      <c r="HH39" s="47"/>
      <c r="HI39" s="48">
        <f t="shared" ref="HI39:HI52" si="12">$BI$16</f>
        <v>70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123.48000000000002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123.48000000000002</v>
      </c>
    </row>
    <row r="40" spans="1:240" s="21" customFormat="1" ht="16.5" customHeigh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3">GK40*GQ40</f>
        <v>23.2</v>
      </c>
      <c r="GX40" s="43"/>
      <c r="GY40" s="43"/>
      <c r="GZ40" s="43"/>
      <c r="HA40" s="43"/>
      <c r="HB40" s="44"/>
      <c r="HC40" s="45">
        <f t="shared" si="11"/>
        <v>2.8000000000000003</v>
      </c>
      <c r="HD40" s="46"/>
      <c r="HE40" s="46"/>
      <c r="HF40" s="46"/>
      <c r="HG40" s="46"/>
      <c r="HH40" s="47"/>
      <c r="HI40" s="48">
        <f t="shared" si="12"/>
        <v>70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4">GQ40*HC40</f>
        <v>1624.0000000000002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1624.0000000000002</v>
      </c>
    </row>
    <row r="41" spans="1:240" s="2" customFormat="1" ht="16.5" customHeight="1" x14ac:dyDescent="0.25">
      <c r="A41" s="54" t="s">
        <v>90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65</v>
      </c>
      <c r="GR41" s="40"/>
      <c r="GS41" s="40"/>
      <c r="GT41" s="40"/>
      <c r="GU41" s="40"/>
      <c r="GV41" s="41"/>
      <c r="GW41" s="42">
        <f t="shared" si="4"/>
        <v>6.5000000000000002E-2</v>
      </c>
      <c r="GX41" s="43"/>
      <c r="GY41" s="43"/>
      <c r="GZ41" s="43"/>
      <c r="HA41" s="43"/>
      <c r="HB41" s="44"/>
      <c r="HC41" s="45">
        <f t="shared" si="11"/>
        <v>7.0000000000000007E-2</v>
      </c>
      <c r="HD41" s="46"/>
      <c r="HE41" s="46"/>
      <c r="HF41" s="46"/>
      <c r="HG41" s="46"/>
      <c r="HH41" s="47"/>
      <c r="HI41" s="48">
        <f t="shared" si="12"/>
        <v>70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4.5500000000000007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4.5500000000000007</v>
      </c>
    </row>
    <row r="42" spans="1:240" s="2" customFormat="1" ht="16.5" customHeight="1" x14ac:dyDescent="0.25">
      <c r="A42" s="54" t="s">
        <v>67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/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>
        <v>1E-3</v>
      </c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0.04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3.92</v>
      </c>
      <c r="GX42" s="43"/>
      <c r="GY42" s="43"/>
      <c r="GZ42" s="43"/>
      <c r="HA42" s="43"/>
      <c r="HB42" s="44"/>
      <c r="HC42" s="45">
        <f t="shared" si="11"/>
        <v>2.8000000000000003</v>
      </c>
      <c r="HD42" s="46"/>
      <c r="HE42" s="46"/>
      <c r="HF42" s="46"/>
      <c r="HG42" s="46"/>
      <c r="HH42" s="47"/>
      <c r="HI42" s="48">
        <f t="shared" si="12"/>
        <v>70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274.40000000000003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274.40000000000003</v>
      </c>
    </row>
    <row r="43" spans="1:240" s="2" customFormat="1" ht="16.5" customHeight="1" x14ac:dyDescent="0.25">
      <c r="A43" s="302" t="s">
        <v>68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4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1"/>
        <v>0.35000000000000003</v>
      </c>
      <c r="HD43" s="46"/>
      <c r="HE43" s="46"/>
      <c r="HF43" s="46"/>
      <c r="HG43" s="46"/>
      <c r="HH43" s="47"/>
      <c r="HI43" s="48">
        <f t="shared" si="12"/>
        <v>70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9.4500000000000011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9.4500000000000011</v>
      </c>
    </row>
    <row r="44" spans="1:240" s="2" customFormat="1" ht="16.5" customHeight="1" x14ac:dyDescent="0.25">
      <c r="A44" s="54" t="s">
        <v>69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1"/>
        <v>0.35000000000000003</v>
      </c>
      <c r="HD44" s="46"/>
      <c r="HE44" s="46"/>
      <c r="HF44" s="46"/>
      <c r="HG44" s="46"/>
      <c r="HH44" s="47"/>
      <c r="HI44" s="48">
        <f t="shared" si="12"/>
        <v>70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51.800000000000004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51.800000000000004</v>
      </c>
    </row>
    <row r="45" spans="1:240" s="2" customFormat="1" ht="16.5" customHeight="1" x14ac:dyDescent="0.25">
      <c r="A45" s="54" t="s">
        <v>70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0.04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0.09</v>
      </c>
      <c r="GL45" s="37"/>
      <c r="GM45" s="37"/>
      <c r="GN45" s="37"/>
      <c r="GO45" s="37"/>
      <c r="GP45" s="38"/>
      <c r="GQ45" s="39">
        <v>59</v>
      </c>
      <c r="GR45" s="40"/>
      <c r="GS45" s="40"/>
      <c r="GT45" s="40"/>
      <c r="GU45" s="40"/>
      <c r="GV45" s="41"/>
      <c r="GW45" s="42">
        <f t="shared" si="4"/>
        <v>5.31</v>
      </c>
      <c r="GX45" s="43"/>
      <c r="GY45" s="43"/>
      <c r="GZ45" s="43"/>
      <c r="HA45" s="43"/>
      <c r="HB45" s="44"/>
      <c r="HC45" s="45">
        <f t="shared" si="11"/>
        <v>6.3</v>
      </c>
      <c r="HD45" s="46"/>
      <c r="HE45" s="46"/>
      <c r="HF45" s="46"/>
      <c r="HG45" s="46"/>
      <c r="HH45" s="47"/>
      <c r="HI45" s="48">
        <f t="shared" si="12"/>
        <v>70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371.7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371.7</v>
      </c>
    </row>
    <row r="46" spans="1:240" s="2" customFormat="1" ht="16.5" customHeight="1" x14ac:dyDescent="0.25">
      <c r="A46" s="54" t="s">
        <v>100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si="11"/>
        <v>0.63</v>
      </c>
      <c r="HD46" s="46"/>
      <c r="HE46" s="46"/>
      <c r="HF46" s="46"/>
      <c r="HG46" s="46"/>
      <c r="HH46" s="47"/>
      <c r="HI46" s="48">
        <f t="shared" si="12"/>
        <v>70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41.58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41.58</v>
      </c>
    </row>
    <row r="47" spans="1:240" s="2" customFormat="1" ht="16.5" customHeight="1" x14ac:dyDescent="0.25">
      <c r="A47" s="54" t="s">
        <v>83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0.02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>
        <v>0.09</v>
      </c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0.11</v>
      </c>
      <c r="GL47" s="37"/>
      <c r="GM47" s="37"/>
      <c r="GN47" s="37"/>
      <c r="GO47" s="37"/>
      <c r="GP47" s="38"/>
      <c r="GQ47" s="39">
        <v>78</v>
      </c>
      <c r="GR47" s="40"/>
      <c r="GS47" s="40"/>
      <c r="GT47" s="40"/>
      <c r="GU47" s="40"/>
      <c r="GV47" s="41"/>
      <c r="GW47" s="42">
        <f t="shared" si="4"/>
        <v>8.58</v>
      </c>
      <c r="GX47" s="43"/>
      <c r="GY47" s="43"/>
      <c r="GZ47" s="43"/>
      <c r="HA47" s="43"/>
      <c r="HB47" s="44"/>
      <c r="HC47" s="45">
        <f t="shared" si="11"/>
        <v>7.7</v>
      </c>
      <c r="HD47" s="46"/>
      <c r="HE47" s="46"/>
      <c r="HF47" s="46"/>
      <c r="HG47" s="46"/>
      <c r="HH47" s="47"/>
      <c r="HI47" s="48">
        <f t="shared" si="12"/>
        <v>70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600.6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600.6</v>
      </c>
    </row>
    <row r="48" spans="1:240" s="22" customFormat="1" ht="16.5" customHeight="1" x14ac:dyDescent="0.25">
      <c r="A48" s="54" t="s">
        <v>95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/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0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5">GK48*GQ48</f>
        <v>0</v>
      </c>
      <c r="GX48" s="43"/>
      <c r="GY48" s="43"/>
      <c r="GZ48" s="43"/>
      <c r="HA48" s="43"/>
      <c r="HB48" s="44"/>
      <c r="HC48" s="45">
        <f t="shared" si="11"/>
        <v>0</v>
      </c>
      <c r="HD48" s="46"/>
      <c r="HE48" s="46"/>
      <c r="HF48" s="46"/>
      <c r="HG48" s="46"/>
      <c r="HH48" s="47"/>
      <c r="HI48" s="48">
        <f t="shared" si="12"/>
        <v>70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6">GQ48*HC48</f>
        <v>0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0</v>
      </c>
    </row>
    <row r="49" spans="1:240" s="22" customFormat="1" ht="16.5" customHeight="1" x14ac:dyDescent="0.25">
      <c r="A49" s="54" t="s">
        <v>99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/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</v>
      </c>
      <c r="GL49" s="37"/>
      <c r="GM49" s="37"/>
      <c r="GN49" s="37"/>
      <c r="GO49" s="37"/>
      <c r="GP49" s="38"/>
      <c r="GQ49" s="39">
        <v>180</v>
      </c>
      <c r="GR49" s="40"/>
      <c r="GS49" s="40"/>
      <c r="GT49" s="40"/>
      <c r="GU49" s="40"/>
      <c r="GV49" s="41"/>
      <c r="GW49" s="42">
        <f t="shared" ref="GW49" si="17">GK49*GQ49</f>
        <v>0</v>
      </c>
      <c r="GX49" s="43"/>
      <c r="GY49" s="43"/>
      <c r="GZ49" s="43"/>
      <c r="HA49" s="43"/>
      <c r="HB49" s="44"/>
      <c r="HC49" s="45">
        <f t="shared" si="11"/>
        <v>0</v>
      </c>
      <c r="HD49" s="46"/>
      <c r="HE49" s="46"/>
      <c r="HF49" s="46"/>
      <c r="HG49" s="46"/>
      <c r="HH49" s="47"/>
      <c r="HI49" s="48">
        <f t="shared" si="12"/>
        <v>70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8">GQ49*HC49</f>
        <v>0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0</v>
      </c>
    </row>
    <row r="50" spans="1:240" s="22" customFormat="1" ht="15.6" customHeight="1" x14ac:dyDescent="0.25">
      <c r="A50" s="54" t="s">
        <v>94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19">GK50*GQ50</f>
        <v>0.56000000000000005</v>
      </c>
      <c r="GX50" s="43"/>
      <c r="GY50" s="43"/>
      <c r="GZ50" s="43"/>
      <c r="HA50" s="43"/>
      <c r="HB50" s="44"/>
      <c r="HC50" s="45">
        <f t="shared" si="11"/>
        <v>0.56000000000000005</v>
      </c>
      <c r="HD50" s="46"/>
      <c r="HE50" s="46"/>
      <c r="HF50" s="46"/>
      <c r="HG50" s="46"/>
      <c r="HH50" s="47"/>
      <c r="HI50" s="48">
        <f t="shared" si="12"/>
        <v>70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0">GQ50*HC50</f>
        <v>39.200000000000003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39.200000000000003</v>
      </c>
    </row>
    <row r="51" spans="1:240" s="2" customFormat="1" ht="16.5" customHeight="1" x14ac:dyDescent="0.25">
      <c r="A51" s="54" t="s">
        <v>71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14.9</v>
      </c>
      <c r="GR51" s="40"/>
      <c r="GS51" s="40"/>
      <c r="GT51" s="40"/>
      <c r="GU51" s="40"/>
      <c r="GV51" s="41"/>
      <c r="GW51" s="42">
        <f t="shared" si="4"/>
        <v>0.14899999999999999</v>
      </c>
      <c r="GX51" s="43"/>
      <c r="GY51" s="43"/>
      <c r="GZ51" s="43"/>
      <c r="HA51" s="43"/>
      <c r="HB51" s="44"/>
      <c r="HC51" s="45">
        <f>GK51*HI51/0.05</f>
        <v>14</v>
      </c>
      <c r="HD51" s="46"/>
      <c r="HE51" s="46"/>
      <c r="HF51" s="46"/>
      <c r="HG51" s="46"/>
      <c r="HH51" s="47"/>
      <c r="HI51" s="48">
        <f t="shared" si="12"/>
        <v>70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208.6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208.6</v>
      </c>
    </row>
    <row r="52" spans="1:240" s="22" customFormat="1" ht="16.5" customHeight="1" x14ac:dyDescent="0.25">
      <c r="A52" s="293" t="s">
        <v>91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56"/>
      <c r="X52" s="298"/>
      <c r="Y52" s="299"/>
      <c r="Z52" s="299"/>
      <c r="AA52" s="299"/>
      <c r="AB52" s="299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0">
        <v>564</v>
      </c>
      <c r="GR52" s="301"/>
      <c r="GS52" s="301"/>
      <c r="GT52" s="301"/>
      <c r="GU52" s="301"/>
      <c r="GV52" s="41"/>
      <c r="GW52" s="291">
        <f t="shared" si="4"/>
        <v>0.28200000000000003</v>
      </c>
      <c r="GX52" s="292"/>
      <c r="GY52" s="292"/>
      <c r="GZ52" s="292"/>
      <c r="HA52" s="292"/>
      <c r="HB52" s="44"/>
      <c r="HC52" s="45">
        <f t="shared" si="11"/>
        <v>3.5000000000000003E-2</v>
      </c>
      <c r="HD52" s="46"/>
      <c r="HE52" s="46"/>
      <c r="HF52" s="46"/>
      <c r="HG52" s="46"/>
      <c r="HH52" s="47"/>
      <c r="HI52" s="296">
        <f t="shared" si="12"/>
        <v>70</v>
      </c>
      <c r="HJ52" s="297"/>
      <c r="HK52" s="297"/>
      <c r="HL52" s="297"/>
      <c r="HM52" s="297"/>
      <c r="HN52" s="50"/>
      <c r="HO52" s="162"/>
      <c r="HP52" s="163"/>
      <c r="HQ52" s="163"/>
      <c r="HR52" s="163"/>
      <c r="HS52" s="163"/>
      <c r="HT52" s="93"/>
      <c r="HU52" s="294">
        <f>GQ52*HC52</f>
        <v>19.740000000000002</v>
      </c>
      <c r="HV52" s="295"/>
      <c r="HW52" s="295"/>
      <c r="HX52" s="295"/>
      <c r="HY52" s="295"/>
      <c r="HZ52" s="295"/>
      <c r="IA52" s="295"/>
      <c r="IB52" s="295"/>
      <c r="IC52" s="295"/>
      <c r="ID52" s="295"/>
      <c r="IE52" s="295"/>
      <c r="IF52" s="22">
        <f>SUM(HU52)</f>
        <v>19.740000000000002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7304.7520000000004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72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73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104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74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75</v>
      </c>
      <c r="FK56" s="242" t="s">
        <v>76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87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81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2025-12-03T06:04:38Z</dcterms:modified>
</cp:coreProperties>
</file>