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1" i="1"/>
  <c r="HI32" i="1"/>
  <c r="HI33" i="1"/>
  <c r="HI34" i="1"/>
  <c r="HI35" i="1"/>
  <c r="HI36" i="1"/>
  <c r="HI37" i="1"/>
  <c r="HI38" i="1"/>
  <c r="HI41" i="1"/>
  <c r="HI42" i="1"/>
  <c r="HI43" i="1"/>
  <c r="HI45" i="1"/>
  <c r="HI46" i="1"/>
  <c r="HI47" i="1"/>
  <c r="HI48" i="1"/>
  <c r="HI50" i="1"/>
  <c r="HI51" i="1"/>
  <c r="HI53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GQ53" i="1" l="1"/>
  <c r="GQ52" i="1"/>
  <c r="IA52" i="1" s="1"/>
  <c r="IL52" i="1" s="1"/>
  <c r="GQ51" i="1"/>
  <c r="GQ50" i="1"/>
  <c r="GQ49" i="1"/>
  <c r="HI49" i="1" s="1"/>
  <c r="GQ48" i="1"/>
  <c r="GQ47" i="1"/>
  <c r="GQ46" i="1"/>
  <c r="GQ45" i="1"/>
  <c r="GQ44" i="1"/>
  <c r="HI44" i="1" s="1"/>
  <c r="GQ43" i="1"/>
  <c r="GQ42" i="1"/>
  <c r="GQ41" i="1"/>
  <c r="GQ40" i="1"/>
  <c r="HI40" i="1" s="1"/>
  <c r="GQ39" i="1"/>
  <c r="HI39" i="1" s="1"/>
  <c r="GQ38" i="1"/>
  <c r="GQ37" i="1"/>
  <c r="GQ36" i="1"/>
  <c r="GQ35" i="1"/>
  <c r="GQ34" i="1"/>
  <c r="GQ33" i="1"/>
  <c r="GQ32" i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<sst xmlns="http://schemas.openxmlformats.org/spreadsheetml/2006/main" count="125" uniqueCount="108">
  <si>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</si>
  <si>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</si>
  <si>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</si>
  <si>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</si>
  <si>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</si>
  <si>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</si>
  <si>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</si>
  <si>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</si>
  <si>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</si>
  <si>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</si>
  <si>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</si>
  <si>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</si>
  <si>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</si>
  <si>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</si>
  <si>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</si>
  <si>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</si>
  <si>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</si>
  <si>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</si>
  <si>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</si>
  <si>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</si>
  <si>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</si>
  <si>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</si>
  <si>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</si>
  <si>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</si>
  <si>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</si>
  <si>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</si>
  <si>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</si>
  <si>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</si>
  <si>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</si>
  <si>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</si>
  <si>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</si>
  <si>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</si>
  <si>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</si>
  <si>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</si>
  <si>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</si>
  <si>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</si>
  <si>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</si>
  <si>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</si>
  <si>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</si>
  <si>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</si>
  <si>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</si>
  <si>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</si>
  <si>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</si>
  <si>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</si>
  <si>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</si>
  <si>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</si>
  <si>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</si>
  <si>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</si>
  <si>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</si>
  <si>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</si>
  <si>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</si>
  <si>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</si>
  <si>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</si>
  <si>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</si>
  <si>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</si>
  <si>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</si>
  <si>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</si>
  <si>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</si>
  <si>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</si>
  <si>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</si>
  <si>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</si>
  <si>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</si>
  <si>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</si>
  <si>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</si>
  <si>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</si>
  <si>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</si>
  <si>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</si>
  <si>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</si>
  <si>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</si>
  <si>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</si>
  <si>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</si>
  <si>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</si>
  <si>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</si>
  <si>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</si>
  <si>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</si>
  <si>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</si>
  <si>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</si>
  <si>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</si>
  <si>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</si>
  <si>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</si>
  <si>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</si>
  <si>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</si>
  <si>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</si>
  <si>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</si>
  <si>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</si>
  <si>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</si>
  <si>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</si>
  <si>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</si>
  <si>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</si>
  <si>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</si>
  <si>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</si>
  <si>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</si>
  <si>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</si>
  <si>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</si>
  <si>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</si>
  <si>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</si>
  <si>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</si>
  <si>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</si>
  <si>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</si>
  <si>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</si>
  <si>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</si>
  <si>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</si>
  <si>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</si>
  <si>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27</t>
  </si>
  <si>
    <t>ноября</t>
  </si>
  <si>
    <t>Яблоко</t>
  </si>
  <si>
    <t>Салат морковный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</si>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</sst>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40" zoomScale="90" zoomScaleNormal="90" workbookViewId="0">
      <selection activeCell="B2" sqref="A2:IL62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6" width="0.85546875" style="1" customWidth="1"/>
    <col min="47" max="47" width="3.28515625" style="1" customWidth="1"/>
    <col min="48" max="53" width="0.85546875" style="1" customWidth="1"/>
    <col min="54" max="54" width="4.4257812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140625" style="1" customWidth="1"/>
    <col min="109" max="113" width="0.85546875" style="1" customWidth="1"/>
    <col min="114" max="114" width="3.85546875" style="1" customWidth="1"/>
    <col min="115" max="119" width="0.85546875" style="1" customWidth="1"/>
    <col min="120" max="120" width="1.7109375" style="1" customWidth="1"/>
    <col min="121" max="125" width="0.85546875" style="1" customWidth="1"/>
    <col min="126" max="126" width="2.140625" style="1" customWidth="1"/>
    <col min="127" max="138" width="0.85546875" style="1" customWidth="1"/>
    <col min="139" max="139" width="1.7109375" style="1" customWidth="1"/>
    <col min="140" max="143" width="0.85546875" style="1" customWidth="1"/>
    <col min="144" max="144" width="2.7109375" style="1" customWidth="1"/>
    <col min="145" max="149" width="0.85546875" style="1" customWidth="1"/>
    <col min="150" max="150" width="2.28515625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3.28515625" style="1" customWidth="1"/>
    <col min="163" max="167" width="0.85546875" style="1" customWidth="1"/>
    <col min="168" max="168" width="2.5703125" style="1" customWidth="1"/>
    <col min="169" max="170" width="0.85546875" style="1" customWidth="1"/>
    <col min="171" max="171" width="6.28515625" style="1" customWidth="1"/>
    <col min="172" max="172" width="0.28515625" style="1" customWidth="1"/>
    <col min="173" max="174" width="0.85546875" style="1" hidden="1" customWidth="1"/>
    <col min="175" max="177" width="0.85546875" style="1" customWidth="1"/>
    <col min="178" max="178" width="0.140625" style="1" customWidth="1"/>
    <col min="179" max="180" width="0.85546875" style="1" hidden="1" customWidth="1"/>
    <col min="181" max="183" width="0.85546875" style="1" customWidth="1"/>
    <col min="184" max="186" width="0.85546875" style="1" hidden="1" customWidth="1"/>
    <col min="187" max="189" width="0.85546875" style="1" customWidth="1"/>
    <col min="190" max="190" width="0.140625" style="1" customWidth="1"/>
    <col min="191" max="192" width="0.85546875" style="1" hidden="1" customWidth="1"/>
    <col min="193" max="194" width="0.85546875" style="1" customWidth="1"/>
    <col min="195" max="195" width="1.7109375" style="1" customWidth="1"/>
    <col min="196" max="196" width="0.7109375" style="1" customWidth="1"/>
    <col min="197" max="198" width="0.85546875" style="1" hidden="1" customWidth="1"/>
    <col min="199" max="203" width="0.85546875" style="1" customWidth="1"/>
    <col min="204" max="204" width="4" style="1" customWidth="1"/>
    <col min="205" max="205" width="0.85546875" style="1" hidden="1" customWidth="1"/>
    <col min="206" max="209" width="0.85546875" style="1" customWidth="1"/>
    <col min="210" max="210" width="5" style="1" customWidth="1"/>
    <col min="211" max="211" width="2.28515625" style="1" customWidth="1"/>
    <col min="212" max="215" width="0.85546875" style="1" customWidth="1"/>
    <col min="216" max="216" width="1.5703125" style="1" customWidth="1"/>
    <col min="217" max="219" width="0.85546875" style="1" customWidth="1"/>
    <col min="220" max="220" width="5" style="1" customWidth="1"/>
    <col min="221" max="221" width="0.85546875" style="1" hidden="1" customWidth="1"/>
    <col min="222" max="222" width="0.140625" style="1" customWidth="1"/>
    <col min="223" max="230" width="0.85546875" style="1" customWidth="1"/>
    <col min="231" max="231" width="0.140625" style="1" customWidth="1"/>
    <col min="232" max="234" width="0.85546875" style="1" hidden="1" customWidth="1"/>
    <col min="235" max="235" width="8.42578125" style="1" customWidth="1"/>
    <col min="236" max="236" width="0.85546875" style="1" customWidth="1"/>
    <col min="237" max="237" width="0.140625" style="1" customWidth="1"/>
    <col min="238" max="245" width="0.85546875" style="1" hidden="1" customWidth="1"/>
    <col min="246" max="246" width="7.28515625" style="1" customWidth="1"/>
    <col min="247" max="247" width="0.85546875" style="1" customWidth="1"/>
    <col min="248" max="16384" width="0.85546875" style="1"/>
  </cols>
  <sheetData>
    <row r="1" spans="1:245" ht="3" customHeight="1" x14ac:dyDescent="0.2">
      <c r="A1" s="2"/>
    </row>
    <row r="2" spans="1:245" s="3" customFormat="1" ht="13.5" customHeight="1" x14ac:dyDescent="0.2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5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1.25" x14ac:dyDescent="0.2">
      <c r="A5" s="57" t="s">
        <v>8</v>
      </c>
      <c r="B5" s="57"/>
      <c r="C5" s="58" t="s">
        <v>103</v>
      </c>
      <c r="D5" s="59"/>
      <c r="E5" s="59"/>
      <c r="F5" s="60"/>
      <c r="G5" s="24" t="s">
        <v>8</v>
      </c>
      <c r="H5" s="24"/>
      <c r="I5" s="24"/>
      <c r="J5" s="58" t="s">
        <v>104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95</v>
      </c>
      <c r="AH5" s="62"/>
      <c r="AI5" s="63"/>
      <c r="AK5" s="24" t="s">
        <v>9</v>
      </c>
      <c r="AL5" s="24"/>
    </row>
    <row r="6" spans="1:245" s="2" customFormat="1" ht="11.25" x14ac:dyDescent="0.2"/>
    <row r="7" spans="1:245" s="2" customFormat="1" ht="12" customHeight="1" x14ac:dyDescent="0.2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1.25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1.25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1.25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58" t="s">
        <v>103</v>
      </c>
      <c r="FH10" s="59"/>
      <c r="FI10" s="59"/>
      <c r="FJ10" s="60"/>
      <c r="FK10" s="24" t="s">
        <v>8</v>
      </c>
      <c r="FL10" s="24"/>
      <c r="FM10" s="24"/>
      <c r="FN10" s="58" t="s">
        <v>104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96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1.25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1.25" x14ac:dyDescent="0.2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6"/>
      <c r="DK14" s="12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x14ac:dyDescent="0.2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6"/>
      <c r="DK15" s="12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x14ac:dyDescent="0.2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83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6"/>
      <c r="DK16" s="12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x14ac:dyDescent="0.2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104.7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1.25" x14ac:dyDescent="0.2"/>
    <row r="19" spans="1:246" s="2" customFormat="1" ht="11.25" x14ac:dyDescent="0.2">
      <c r="A19" s="183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2" t="s">
        <v>34</v>
      </c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4"/>
    </row>
    <row r="20" spans="1:246" s="2" customFormat="1" ht="11.25" x14ac:dyDescent="0.2">
      <c r="A20" s="184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5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1.25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6"/>
    </row>
    <row r="22" spans="1:246" s="2" customFormat="1" ht="11.25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46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97</v>
      </c>
      <c r="CH22" s="151"/>
      <c r="CI22" s="151"/>
      <c r="CJ22" s="151"/>
      <c r="CK22" s="151"/>
      <c r="CL22" s="152"/>
      <c r="CM22" s="150" t="s">
        <v>47</v>
      </c>
      <c r="CN22" s="151"/>
      <c r="CO22" s="151"/>
      <c r="CP22" s="151"/>
      <c r="CQ22" s="151"/>
      <c r="CR22" s="152"/>
      <c r="CS22" s="150" t="s">
        <v>48</v>
      </c>
      <c r="CT22" s="151"/>
      <c r="CU22" s="151"/>
      <c r="CV22" s="151"/>
      <c r="CW22" s="151"/>
      <c r="CX22" s="152"/>
      <c r="CY22" s="150" t="s">
        <v>49</v>
      </c>
      <c r="CZ22" s="151"/>
      <c r="DA22" s="151"/>
      <c r="DB22" s="151"/>
      <c r="DC22" s="151"/>
      <c r="DD22" s="152"/>
      <c r="DE22" s="150" t="s">
        <v>50</v>
      </c>
      <c r="DF22" s="151"/>
      <c r="DG22" s="151"/>
      <c r="DH22" s="151"/>
      <c r="DI22" s="151"/>
      <c r="DJ22" s="152"/>
      <c r="DK22" s="150" t="s">
        <v>51</v>
      </c>
      <c r="DL22" s="151"/>
      <c r="DM22" s="151"/>
      <c r="DN22" s="151"/>
      <c r="DO22" s="151"/>
      <c r="DP22" s="152"/>
      <c r="DQ22" s="150" t="s">
        <v>106</v>
      </c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105</v>
      </c>
      <c r="EJ22" s="151"/>
      <c r="EK22" s="151"/>
      <c r="EL22" s="151"/>
      <c r="EM22" s="151"/>
      <c r="EN22" s="152"/>
      <c r="EO22" s="150" t="s">
        <v>52</v>
      </c>
      <c r="EP22" s="151"/>
      <c r="EQ22" s="151"/>
      <c r="ER22" s="151"/>
      <c r="ES22" s="151"/>
      <c r="ET22" s="152"/>
      <c r="EU22" s="150" t="s">
        <v>53</v>
      </c>
      <c r="EV22" s="151"/>
      <c r="EW22" s="151"/>
      <c r="EX22" s="151"/>
      <c r="EY22" s="151"/>
      <c r="EZ22" s="152"/>
      <c r="FA22" s="150" t="s">
        <v>54</v>
      </c>
      <c r="FB22" s="151"/>
      <c r="FC22" s="151"/>
      <c r="FD22" s="151"/>
      <c r="FE22" s="151"/>
      <c r="FF22" s="152"/>
      <c r="FG22" s="150" t="s">
        <v>51</v>
      </c>
      <c r="FH22" s="151"/>
      <c r="FI22" s="151"/>
      <c r="FJ22" s="151"/>
      <c r="FK22" s="151"/>
      <c r="FL22" s="152"/>
      <c r="FM22" s="150" t="s">
        <v>98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55</v>
      </c>
      <c r="GR22" s="73"/>
      <c r="GS22" s="73"/>
      <c r="GT22" s="73"/>
      <c r="GU22" s="73"/>
      <c r="GV22" s="74"/>
      <c r="GW22" s="186" t="s">
        <v>56</v>
      </c>
      <c r="GX22" s="187"/>
      <c r="GY22" s="187"/>
      <c r="GZ22" s="187"/>
      <c r="HA22" s="187"/>
      <c r="HB22" s="188"/>
      <c r="HC22" s="174" t="s">
        <v>57</v>
      </c>
      <c r="HD22" s="175"/>
      <c r="HE22" s="175"/>
      <c r="HF22" s="175"/>
      <c r="HG22" s="175"/>
      <c r="HH22" s="176"/>
      <c r="HI22" s="174" t="s">
        <v>58</v>
      </c>
      <c r="HJ22" s="175"/>
      <c r="HK22" s="175"/>
      <c r="HL22" s="175"/>
      <c r="HM22" s="175"/>
      <c r="HN22" s="176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5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6"/>
    </row>
    <row r="23" spans="1:246" s="2" customFormat="1" ht="11.25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89"/>
      <c r="GX23" s="190"/>
      <c r="GY23" s="190"/>
      <c r="GZ23" s="190"/>
      <c r="HA23" s="190"/>
      <c r="HB23" s="191"/>
      <c r="HC23" s="177"/>
      <c r="HD23" s="178"/>
      <c r="HE23" s="178"/>
      <c r="HF23" s="178"/>
      <c r="HG23" s="178"/>
      <c r="HH23" s="179"/>
      <c r="HI23" s="177"/>
      <c r="HJ23" s="178"/>
      <c r="HK23" s="178"/>
      <c r="HL23" s="178"/>
      <c r="HM23" s="178"/>
      <c r="HN23" s="179"/>
      <c r="HO23" s="209" t="s">
        <v>61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10"/>
      <c r="IA23" s="206" t="s">
        <v>62</v>
      </c>
      <c r="IB23" s="207"/>
      <c r="IC23" s="207"/>
      <c r="ID23" s="207"/>
      <c r="IE23" s="207"/>
      <c r="IF23" s="207"/>
      <c r="IG23" s="207"/>
      <c r="IH23" s="207"/>
      <c r="II23" s="207"/>
      <c r="IJ23" s="207"/>
      <c r="IK23" s="208"/>
    </row>
    <row r="24" spans="1:246" s="2" customFormat="1" ht="38.25" customHeight="1" x14ac:dyDescent="0.2">
      <c r="A24" s="185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2"/>
      <c r="GX24" s="193"/>
      <c r="GY24" s="193"/>
      <c r="GZ24" s="193"/>
      <c r="HA24" s="193"/>
      <c r="HB24" s="194"/>
      <c r="HC24" s="180"/>
      <c r="HD24" s="181"/>
      <c r="HE24" s="181"/>
      <c r="HF24" s="181"/>
      <c r="HG24" s="181"/>
      <c r="HH24" s="182"/>
      <c r="HI24" s="180"/>
      <c r="HJ24" s="181"/>
      <c r="HK24" s="181"/>
      <c r="HL24" s="181"/>
      <c r="HM24" s="181"/>
      <c r="HN24" s="182"/>
      <c r="HO24" s="21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2"/>
      <c r="IA24" s="205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1.25" x14ac:dyDescent="0.25">
      <c r="A25" s="216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122">
        <v>24</v>
      </c>
      <c r="FH25" s="123"/>
      <c r="FI25" s="123"/>
      <c r="FJ25" s="123"/>
      <c r="FK25" s="123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13">
        <v>31</v>
      </c>
      <c r="GX25" s="214"/>
      <c r="GY25" s="214"/>
      <c r="GZ25" s="214"/>
      <c r="HA25" s="214"/>
      <c r="HB25" s="215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8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9"/>
    </row>
    <row r="26" spans="1:246" s="2" customFormat="1" ht="16.5" customHeight="1" x14ac:dyDescent="0.2">
      <c r="A26" s="220" t="s">
        <v>63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2"/>
      <c r="X26" s="167"/>
      <c r="Y26" s="164"/>
      <c r="Z26" s="164"/>
      <c r="AA26" s="164"/>
      <c r="AB26" s="164"/>
      <c r="AC26" s="165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83</v>
      </c>
      <c r="AL26" s="47"/>
      <c r="AM26" s="47"/>
      <c r="AN26" s="47"/>
      <c r="AO26" s="47"/>
      <c r="AP26" s="48"/>
      <c r="AQ26" s="46">
        <f t="shared" si="0"/>
        <v>83</v>
      </c>
      <c r="AR26" s="47"/>
      <c r="AS26" s="47"/>
      <c r="AT26" s="47"/>
      <c r="AU26" s="47"/>
      <c r="AV26" s="48"/>
      <c r="AW26" s="46">
        <f t="shared" si="0"/>
        <v>83</v>
      </c>
      <c r="AX26" s="47"/>
      <c r="AY26" s="47"/>
      <c r="AZ26" s="47"/>
      <c r="BA26" s="47"/>
      <c r="BB26" s="48"/>
      <c r="BC26" s="46">
        <f t="shared" si="0"/>
        <v>83</v>
      </c>
      <c r="BD26" s="47"/>
      <c r="BE26" s="47"/>
      <c r="BF26" s="47"/>
      <c r="BG26" s="47"/>
      <c r="BH26" s="48"/>
      <c r="BI26" s="125"/>
      <c r="BJ26" s="126"/>
      <c r="BK26" s="126"/>
      <c r="BL26" s="126"/>
      <c r="BM26" s="126"/>
      <c r="BN26" s="48"/>
      <c r="BO26" s="125"/>
      <c r="BP26" s="126"/>
      <c r="BQ26" s="126"/>
      <c r="BR26" s="126"/>
      <c r="BS26" s="126"/>
      <c r="BT26" s="48"/>
      <c r="BU26" s="125"/>
      <c r="BV26" s="126"/>
      <c r="BW26" s="126"/>
      <c r="BX26" s="126"/>
      <c r="BY26" s="126"/>
      <c r="BZ26" s="48"/>
      <c r="CA26" s="125"/>
      <c r="CB26" s="126"/>
      <c r="CC26" s="126"/>
      <c r="CD26" s="126"/>
      <c r="CE26" s="126"/>
      <c r="CF26" s="48"/>
      <c r="CG26" s="46">
        <f t="shared" ref="CG26:DK26" si="1">$BI$16</f>
        <v>83</v>
      </c>
      <c r="CH26" s="47"/>
      <c r="CI26" s="47"/>
      <c r="CJ26" s="47"/>
      <c r="CK26" s="47"/>
      <c r="CL26" s="48"/>
      <c r="CM26" s="46">
        <f t="shared" si="1"/>
        <v>83</v>
      </c>
      <c r="CN26" s="47"/>
      <c r="CO26" s="47"/>
      <c r="CP26" s="47"/>
      <c r="CQ26" s="47"/>
      <c r="CR26" s="48"/>
      <c r="CS26" s="46">
        <f t="shared" si="1"/>
        <v>83</v>
      </c>
      <c r="CT26" s="47"/>
      <c r="CU26" s="47"/>
      <c r="CV26" s="47"/>
      <c r="CW26" s="47"/>
      <c r="CX26" s="48"/>
      <c r="CY26" s="46">
        <f t="shared" si="1"/>
        <v>83</v>
      </c>
      <c r="CZ26" s="47"/>
      <c r="DA26" s="47"/>
      <c r="DB26" s="47"/>
      <c r="DC26" s="47"/>
      <c r="DD26" s="48"/>
      <c r="DE26" s="46">
        <f t="shared" si="1"/>
        <v>83</v>
      </c>
      <c r="DF26" s="47"/>
      <c r="DG26" s="47"/>
      <c r="DH26" s="47"/>
      <c r="DI26" s="47"/>
      <c r="DJ26" s="48"/>
      <c r="DK26" s="46">
        <f t="shared" si="1"/>
        <v>83</v>
      </c>
      <c r="DL26" s="47"/>
      <c r="DM26" s="47"/>
      <c r="DN26" s="47"/>
      <c r="DO26" s="47"/>
      <c r="DP26" s="48"/>
      <c r="DQ26" s="125">
        <v>83</v>
      </c>
      <c r="DR26" s="126"/>
      <c r="DS26" s="126"/>
      <c r="DT26" s="126"/>
      <c r="DU26" s="126"/>
      <c r="DV26" s="48"/>
      <c r="DW26" s="125"/>
      <c r="DX26" s="126"/>
      <c r="DY26" s="126"/>
      <c r="DZ26" s="126"/>
      <c r="EA26" s="126"/>
      <c r="EB26" s="48"/>
      <c r="EC26" s="125"/>
      <c r="ED26" s="126"/>
      <c r="EE26" s="126"/>
      <c r="EF26" s="126"/>
      <c r="EG26" s="126"/>
      <c r="EH26" s="48"/>
      <c r="EI26" s="46">
        <f t="shared" ref="EI26:FG26" si="2">$BI$16</f>
        <v>83</v>
      </c>
      <c r="EJ26" s="47"/>
      <c r="EK26" s="47"/>
      <c r="EL26" s="47"/>
      <c r="EM26" s="47"/>
      <c r="EN26" s="48"/>
      <c r="EO26" s="46">
        <f t="shared" si="2"/>
        <v>83</v>
      </c>
      <c r="EP26" s="47"/>
      <c r="EQ26" s="47"/>
      <c r="ER26" s="47"/>
      <c r="ES26" s="47"/>
      <c r="ET26" s="48"/>
      <c r="EU26" s="46">
        <f t="shared" si="2"/>
        <v>83</v>
      </c>
      <c r="EV26" s="47"/>
      <c r="EW26" s="47"/>
      <c r="EX26" s="47"/>
      <c r="EY26" s="47"/>
      <c r="EZ26" s="48"/>
      <c r="FA26" s="46">
        <f t="shared" si="2"/>
        <v>83</v>
      </c>
      <c r="FB26" s="47"/>
      <c r="FC26" s="47"/>
      <c r="FD26" s="47"/>
      <c r="FE26" s="47"/>
      <c r="FF26" s="48"/>
      <c r="FG26" s="46">
        <f t="shared" si="2"/>
        <v>83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2"/>
      <c r="GX26" s="233"/>
      <c r="GY26" s="233"/>
      <c r="GZ26" s="233"/>
      <c r="HA26" s="233"/>
      <c r="HB26" s="234"/>
      <c r="HC26" s="229"/>
      <c r="HD26" s="230"/>
      <c r="HE26" s="230"/>
      <c r="HF26" s="230"/>
      <c r="HG26" s="230"/>
      <c r="HH26" s="231"/>
      <c r="HI26" s="229"/>
      <c r="HJ26" s="230"/>
      <c r="HK26" s="230"/>
      <c r="HL26" s="230"/>
      <c r="HM26" s="230"/>
      <c r="HN26" s="231"/>
      <c r="HO26" s="226"/>
      <c r="HP26" s="227"/>
      <c r="HQ26" s="227"/>
      <c r="HR26" s="227"/>
      <c r="HS26" s="227"/>
      <c r="HT26" s="228"/>
      <c r="HU26" s="46"/>
      <c r="HV26" s="47"/>
      <c r="HW26" s="47"/>
      <c r="HX26" s="47"/>
      <c r="HY26" s="47"/>
      <c r="HZ26" s="48"/>
      <c r="IA26" s="125"/>
      <c r="IB26" s="47"/>
      <c r="IC26" s="47"/>
      <c r="ID26" s="47"/>
      <c r="IE26" s="47"/>
      <c r="IF26" s="47"/>
      <c r="IG26" s="47"/>
      <c r="IH26" s="47"/>
      <c r="II26" s="47"/>
      <c r="IJ26" s="47"/>
      <c r="IK26" s="126"/>
    </row>
    <row r="27" spans="1:246" s="12" customFormat="1" ht="15" customHeight="1" thickBot="1" x14ac:dyDescent="0.3">
      <c r="A27" s="195" t="s">
        <v>64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223"/>
      <c r="Y27" s="224"/>
      <c r="Z27" s="224"/>
      <c r="AA27" s="224"/>
      <c r="AB27" s="224"/>
      <c r="AC27" s="225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65</v>
      </c>
      <c r="AR27" s="199"/>
      <c r="AS27" s="199"/>
      <c r="AT27" s="199"/>
      <c r="AU27" s="199"/>
      <c r="AV27" s="200"/>
      <c r="AW27" s="201">
        <v>200</v>
      </c>
      <c r="AX27" s="199"/>
      <c r="AY27" s="199"/>
      <c r="AZ27" s="199"/>
      <c r="BA27" s="199"/>
      <c r="BB27" s="200"/>
      <c r="BC27" s="201">
        <v>100</v>
      </c>
      <c r="BD27" s="199"/>
      <c r="BE27" s="199"/>
      <c r="BF27" s="199"/>
      <c r="BG27" s="199"/>
      <c r="BH27" s="200"/>
      <c r="BI27" s="201"/>
      <c r="BJ27" s="199"/>
      <c r="BK27" s="199"/>
      <c r="BL27" s="199"/>
      <c r="BM27" s="199"/>
      <c r="BN27" s="200"/>
      <c r="BO27" s="201"/>
      <c r="BP27" s="199"/>
      <c r="BQ27" s="199"/>
      <c r="BR27" s="199"/>
      <c r="BS27" s="199"/>
      <c r="BT27" s="200"/>
      <c r="BU27" s="201"/>
      <c r="BV27" s="199"/>
      <c r="BW27" s="199"/>
      <c r="BX27" s="199"/>
      <c r="BY27" s="199"/>
      <c r="BZ27" s="200"/>
      <c r="CA27" s="201"/>
      <c r="CB27" s="199"/>
      <c r="CC27" s="199"/>
      <c r="CD27" s="199"/>
      <c r="CE27" s="199"/>
      <c r="CF27" s="200"/>
      <c r="CG27" s="201">
        <v>200</v>
      </c>
      <c r="CH27" s="199"/>
      <c r="CI27" s="199"/>
      <c r="CJ27" s="199"/>
      <c r="CK27" s="199"/>
      <c r="CL27" s="200"/>
      <c r="CM27" s="201">
        <v>70</v>
      </c>
      <c r="CN27" s="199"/>
      <c r="CO27" s="199"/>
      <c r="CP27" s="199"/>
      <c r="CQ27" s="199"/>
      <c r="CR27" s="200"/>
      <c r="CS27" s="201">
        <v>130</v>
      </c>
      <c r="CT27" s="199"/>
      <c r="CU27" s="199"/>
      <c r="CV27" s="199"/>
      <c r="CW27" s="199"/>
      <c r="CX27" s="200"/>
      <c r="CY27" s="201">
        <v>50</v>
      </c>
      <c r="CZ27" s="199"/>
      <c r="DA27" s="199"/>
      <c r="DB27" s="199"/>
      <c r="DC27" s="199"/>
      <c r="DD27" s="200"/>
      <c r="DE27" s="201">
        <v>200</v>
      </c>
      <c r="DF27" s="199"/>
      <c r="DG27" s="199"/>
      <c r="DH27" s="199"/>
      <c r="DI27" s="199"/>
      <c r="DJ27" s="200"/>
      <c r="DK27" s="201">
        <v>50</v>
      </c>
      <c r="DL27" s="199"/>
      <c r="DM27" s="199"/>
      <c r="DN27" s="199"/>
      <c r="DO27" s="199"/>
      <c r="DP27" s="200"/>
      <c r="DQ27" s="201">
        <v>50</v>
      </c>
      <c r="DR27" s="199"/>
      <c r="DS27" s="199"/>
      <c r="DT27" s="199"/>
      <c r="DU27" s="199"/>
      <c r="DV27" s="200"/>
      <c r="DW27" s="201"/>
      <c r="DX27" s="199"/>
      <c r="DY27" s="199"/>
      <c r="DZ27" s="199"/>
      <c r="EA27" s="199"/>
      <c r="EB27" s="200"/>
      <c r="EC27" s="201"/>
      <c r="ED27" s="199"/>
      <c r="EE27" s="199"/>
      <c r="EF27" s="199"/>
      <c r="EG27" s="199"/>
      <c r="EH27" s="200"/>
      <c r="EI27" s="201">
        <v>100</v>
      </c>
      <c r="EJ27" s="199"/>
      <c r="EK27" s="199"/>
      <c r="EL27" s="199"/>
      <c r="EM27" s="199"/>
      <c r="EN27" s="200"/>
      <c r="EO27" s="201">
        <v>5</v>
      </c>
      <c r="EP27" s="199"/>
      <c r="EQ27" s="199"/>
      <c r="ER27" s="199"/>
      <c r="ES27" s="199"/>
      <c r="ET27" s="200"/>
      <c r="EU27" s="201">
        <v>5</v>
      </c>
      <c r="EV27" s="199"/>
      <c r="EW27" s="199"/>
      <c r="EX27" s="199"/>
      <c r="EY27" s="199"/>
      <c r="EZ27" s="200"/>
      <c r="FA27" s="201">
        <v>200</v>
      </c>
      <c r="FB27" s="199"/>
      <c r="FC27" s="199"/>
      <c r="FD27" s="199"/>
      <c r="FE27" s="199"/>
      <c r="FF27" s="200"/>
      <c r="FG27" s="201">
        <v>40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198"/>
      <c r="GR27" s="199"/>
      <c r="GS27" s="199"/>
      <c r="GT27" s="199"/>
      <c r="GU27" s="199"/>
      <c r="GV27" s="200"/>
      <c r="GW27" s="248"/>
      <c r="GX27" s="249"/>
      <c r="GY27" s="249"/>
      <c r="GZ27" s="249"/>
      <c r="HA27" s="249"/>
      <c r="HB27" s="250"/>
      <c r="HC27" s="171"/>
      <c r="HD27" s="172"/>
      <c r="HE27" s="172"/>
      <c r="HF27" s="172"/>
      <c r="HG27" s="172"/>
      <c r="HH27" s="173"/>
      <c r="HI27" s="243"/>
      <c r="HJ27" s="244"/>
      <c r="HK27" s="244"/>
      <c r="HL27" s="244"/>
      <c r="HM27" s="244"/>
      <c r="HN27" s="245"/>
      <c r="HO27" s="235"/>
      <c r="HP27" s="236"/>
      <c r="HQ27" s="236"/>
      <c r="HR27" s="236"/>
      <c r="HS27" s="236"/>
      <c r="HT27" s="237"/>
      <c r="HU27" s="240"/>
      <c r="HV27" s="241"/>
      <c r="HW27" s="241"/>
      <c r="HX27" s="241"/>
      <c r="HY27" s="241"/>
      <c r="HZ27" s="242"/>
      <c r="IA27" s="246"/>
      <c r="IB27" s="241"/>
      <c r="IC27" s="241"/>
      <c r="ID27" s="241"/>
      <c r="IE27" s="241"/>
      <c r="IF27" s="241"/>
      <c r="IG27" s="241"/>
      <c r="IH27" s="241"/>
      <c r="II27" s="241"/>
      <c r="IJ27" s="241"/>
      <c r="IK27" s="247"/>
    </row>
    <row r="28" spans="1:246" s="2" customFormat="1" ht="16.5" customHeight="1" thickTop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1E-3</v>
      </c>
      <c r="AL28" s="26"/>
      <c r="AM28" s="26"/>
      <c r="AN28" s="26"/>
      <c r="AO28" s="26"/>
      <c r="AP28" s="27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/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>
        <v>1E-3</v>
      </c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5">
        <v>1E-3</v>
      </c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3">AK28+AQ28+AW28+BC28+BI28+BO28+BU28+CA28+CG28+CM28+CS28+CY28+DE28+DK28+DQ28+DW28+EC28+EI28+EO28+FA28+FG28+FM28+FS28+FY28+GE28+GK28</f>
        <v>4.0000000000000001E-3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3" si="4">GQ28*GW28</f>
        <v>2.2800000000000002</v>
      </c>
      <c r="HD28" s="44"/>
      <c r="HE28" s="44"/>
      <c r="HF28" s="44"/>
      <c r="HG28" s="44"/>
      <c r="HH28" s="45"/>
      <c r="HI28" s="31">
        <f t="shared" ref="HI28" si="5">GQ28*HO28</f>
        <v>0.33200000000000002</v>
      </c>
      <c r="HJ28" s="32"/>
      <c r="HK28" s="32"/>
      <c r="HL28" s="32"/>
      <c r="HM28" s="32"/>
      <c r="HN28" s="33"/>
      <c r="HO28" s="40">
        <f t="shared" ref="HO28:HO37" si="6">$FG$26</f>
        <v>83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3" si="7">GW28*HI28</f>
        <v>189.24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8">SUM(IA28)</f>
        <v>189.24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55"/>
      <c r="AR29" s="56"/>
      <c r="AS29" s="56"/>
      <c r="AT29" s="56"/>
      <c r="AU29" s="56"/>
      <c r="AV29" s="27"/>
      <c r="AW29" s="55"/>
      <c r="AX29" s="56"/>
      <c r="AY29" s="56"/>
      <c r="AZ29" s="56"/>
      <c r="BA29" s="56"/>
      <c r="BB29" s="27"/>
      <c r="BC29" s="55"/>
      <c r="BD29" s="56"/>
      <c r="BE29" s="56"/>
      <c r="BF29" s="56"/>
      <c r="BG29" s="56"/>
      <c r="BH29" s="27"/>
      <c r="BI29" s="55"/>
      <c r="BJ29" s="56"/>
      <c r="BK29" s="56"/>
      <c r="BL29" s="56"/>
      <c r="BM29" s="56"/>
      <c r="BN29" s="27"/>
      <c r="BO29" s="55"/>
      <c r="BP29" s="56"/>
      <c r="BQ29" s="56"/>
      <c r="BR29" s="56"/>
      <c r="BS29" s="56"/>
      <c r="BT29" s="27"/>
      <c r="BU29" s="55"/>
      <c r="BV29" s="56"/>
      <c r="BW29" s="56"/>
      <c r="BX29" s="56"/>
      <c r="BY29" s="56"/>
      <c r="BZ29" s="27"/>
      <c r="CA29" s="55"/>
      <c r="CB29" s="56"/>
      <c r="CC29" s="56"/>
      <c r="CD29" s="56"/>
      <c r="CE29" s="56"/>
      <c r="CF29" s="27"/>
      <c r="CG29" s="55"/>
      <c r="CH29" s="56"/>
      <c r="CI29" s="56"/>
      <c r="CJ29" s="56"/>
      <c r="CK29" s="56"/>
      <c r="CL29" s="27"/>
      <c r="CM29" s="55"/>
      <c r="CN29" s="56"/>
      <c r="CO29" s="56"/>
      <c r="CP29" s="56"/>
      <c r="CQ29" s="56"/>
      <c r="CR29" s="27"/>
      <c r="CS29" s="55">
        <v>0.02</v>
      </c>
      <c r="CT29" s="56"/>
      <c r="CU29" s="56"/>
      <c r="CV29" s="56"/>
      <c r="CW29" s="56"/>
      <c r="CX29" s="27"/>
      <c r="CY29" s="55"/>
      <c r="CZ29" s="56"/>
      <c r="DA29" s="56"/>
      <c r="DB29" s="56"/>
      <c r="DC29" s="56"/>
      <c r="DD29" s="27"/>
      <c r="DE29" s="55"/>
      <c r="DF29" s="56"/>
      <c r="DG29" s="56"/>
      <c r="DH29" s="56"/>
      <c r="DI29" s="56"/>
      <c r="DJ29" s="27"/>
      <c r="DK29" s="55"/>
      <c r="DL29" s="56"/>
      <c r="DM29" s="56"/>
      <c r="DN29" s="56"/>
      <c r="DO29" s="56"/>
      <c r="DP29" s="27"/>
      <c r="DQ29" s="55"/>
      <c r="DR29" s="56"/>
      <c r="DS29" s="56"/>
      <c r="DT29" s="56"/>
      <c r="DU29" s="56"/>
      <c r="DV29" s="27"/>
      <c r="DW29" s="55"/>
      <c r="DX29" s="56"/>
      <c r="DY29" s="56"/>
      <c r="DZ29" s="56"/>
      <c r="EA29" s="56"/>
      <c r="EB29" s="27"/>
      <c r="EC29" s="55"/>
      <c r="ED29" s="56"/>
      <c r="EE29" s="56"/>
      <c r="EF29" s="56"/>
      <c r="EG29" s="56"/>
      <c r="EH29" s="27"/>
      <c r="EI29" s="55"/>
      <c r="EJ29" s="56"/>
      <c r="EK29" s="56"/>
      <c r="EL29" s="56"/>
      <c r="EM29" s="56"/>
      <c r="EN29" s="27"/>
      <c r="EO29" s="55"/>
      <c r="EP29" s="56"/>
      <c r="EQ29" s="56"/>
      <c r="ER29" s="56"/>
      <c r="ES29" s="56"/>
      <c r="ET29" s="27"/>
      <c r="EU29" s="55"/>
      <c r="EV29" s="56"/>
      <c r="EW29" s="56"/>
      <c r="EX29" s="56"/>
      <c r="EY29" s="56"/>
      <c r="EZ29" s="27"/>
      <c r="FA29" s="55"/>
      <c r="FB29" s="56"/>
      <c r="FC29" s="56"/>
      <c r="FD29" s="56"/>
      <c r="FE29" s="56"/>
      <c r="FF29" s="27"/>
      <c r="FG29" s="55"/>
      <c r="FH29" s="56"/>
      <c r="FI29" s="56"/>
      <c r="FJ29" s="56"/>
      <c r="FK29" s="56"/>
      <c r="FL29" s="27"/>
      <c r="FM29" s="55">
        <v>8.0000000000000002E-3</v>
      </c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 t="shared" ref="GQ29" si="9">AK29+AQ29+AW29+BC29+BI29+BO29+BU29+CA29+CG29+CM29+CS29+CY29+DE29+DK29+DQ29+DW29+EC29+EI29+EO29+FA29+FG29+FM29+FS29+FY29+GE29+GK29</f>
        <v>0.128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12.032</v>
      </c>
      <c r="HD29" s="44"/>
      <c r="HE29" s="44"/>
      <c r="HF29" s="44"/>
      <c r="HG29" s="44"/>
      <c r="HH29" s="45"/>
      <c r="HI29" s="31">
        <f t="shared" ref="HI29:HI53" si="10">GQ29*HO29</f>
        <v>10.624000000000001</v>
      </c>
      <c r="HJ29" s="32"/>
      <c r="HK29" s="32"/>
      <c r="HL29" s="32"/>
      <c r="HM29" s="32"/>
      <c r="HN29" s="33"/>
      <c r="HO29" s="40">
        <f t="shared" si="6"/>
        <v>83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7"/>
        <v>998.65600000000006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8"/>
        <v>998.65600000000006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55"/>
      <c r="AR30" s="56"/>
      <c r="AS30" s="56"/>
      <c r="AT30" s="56"/>
      <c r="AU30" s="56"/>
      <c r="AV30" s="27"/>
      <c r="AW30" s="55"/>
      <c r="AX30" s="56"/>
      <c r="AY30" s="56"/>
      <c r="AZ30" s="56"/>
      <c r="BA30" s="56"/>
      <c r="BB30" s="27"/>
      <c r="BC30" s="55"/>
      <c r="BD30" s="56"/>
      <c r="BE30" s="56"/>
      <c r="BF30" s="56"/>
      <c r="BG30" s="56"/>
      <c r="BH30" s="27"/>
      <c r="BI30" s="55"/>
      <c r="BJ30" s="56"/>
      <c r="BK30" s="56"/>
      <c r="BL30" s="56"/>
      <c r="BM30" s="56"/>
      <c r="BN30" s="27"/>
      <c r="BO30" s="55"/>
      <c r="BP30" s="56"/>
      <c r="BQ30" s="56"/>
      <c r="BR30" s="56"/>
      <c r="BS30" s="56"/>
      <c r="BT30" s="27"/>
      <c r="BU30" s="55"/>
      <c r="BV30" s="56"/>
      <c r="BW30" s="56"/>
      <c r="BX30" s="56"/>
      <c r="BY30" s="56"/>
      <c r="BZ30" s="27"/>
      <c r="CA30" s="55"/>
      <c r="CB30" s="56"/>
      <c r="CC30" s="56"/>
      <c r="CD30" s="56"/>
      <c r="CE30" s="56"/>
      <c r="CF30" s="27"/>
      <c r="CG30" s="55">
        <v>3.0000000000000001E-3</v>
      </c>
      <c r="CH30" s="56"/>
      <c r="CI30" s="56"/>
      <c r="CJ30" s="56"/>
      <c r="CK30" s="56"/>
      <c r="CL30" s="27"/>
      <c r="CM30" s="55"/>
      <c r="CN30" s="56"/>
      <c r="CO30" s="56"/>
      <c r="CP30" s="56"/>
      <c r="CQ30" s="56"/>
      <c r="CR30" s="27"/>
      <c r="CS30" s="55"/>
      <c r="CT30" s="56"/>
      <c r="CU30" s="56"/>
      <c r="CV30" s="56"/>
      <c r="CW30" s="56"/>
      <c r="CX30" s="27"/>
      <c r="CY30" s="55"/>
      <c r="CZ30" s="56"/>
      <c r="DA30" s="56"/>
      <c r="DB30" s="56"/>
      <c r="DC30" s="56"/>
      <c r="DD30" s="27"/>
      <c r="DE30" s="55"/>
      <c r="DF30" s="56"/>
      <c r="DG30" s="56"/>
      <c r="DH30" s="56"/>
      <c r="DI30" s="56"/>
      <c r="DJ30" s="27"/>
      <c r="DK30" s="55"/>
      <c r="DL30" s="56"/>
      <c r="DM30" s="56"/>
      <c r="DN30" s="56"/>
      <c r="DO30" s="56"/>
      <c r="DP30" s="27"/>
      <c r="DQ30" s="55"/>
      <c r="DR30" s="56"/>
      <c r="DS30" s="56"/>
      <c r="DT30" s="56"/>
      <c r="DU30" s="56"/>
      <c r="DV30" s="27"/>
      <c r="DW30" s="55"/>
      <c r="DX30" s="56"/>
      <c r="DY30" s="56"/>
      <c r="DZ30" s="56"/>
      <c r="EA30" s="56"/>
      <c r="EB30" s="27"/>
      <c r="EC30" s="55"/>
      <c r="ED30" s="56"/>
      <c r="EE30" s="56"/>
      <c r="EF30" s="56"/>
      <c r="EG30" s="56"/>
      <c r="EH30" s="27"/>
      <c r="EI30" s="55"/>
      <c r="EJ30" s="56"/>
      <c r="EK30" s="56"/>
      <c r="EL30" s="56"/>
      <c r="EM30" s="56"/>
      <c r="EN30" s="27"/>
      <c r="EO30" s="55"/>
      <c r="EP30" s="56"/>
      <c r="EQ30" s="56"/>
      <c r="ER30" s="56"/>
      <c r="ES30" s="56"/>
      <c r="ET30" s="27"/>
      <c r="EU30" s="55"/>
      <c r="EV30" s="56"/>
      <c r="EW30" s="56"/>
      <c r="EX30" s="56"/>
      <c r="EY30" s="56"/>
      <c r="EZ30" s="27"/>
      <c r="FA30" s="55"/>
      <c r="FB30" s="56"/>
      <c r="FC30" s="56"/>
      <c r="FD30" s="56"/>
      <c r="FE30" s="56"/>
      <c r="FF30" s="27"/>
      <c r="FG30" s="55"/>
      <c r="FH30" s="56"/>
      <c r="FI30" s="56"/>
      <c r="FJ30" s="56"/>
      <c r="FK30" s="5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3.0000000000000001E-3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0.68400000000000005</v>
      </c>
      <c r="HD30" s="44"/>
      <c r="HE30" s="44"/>
      <c r="HF30" s="44"/>
      <c r="HG30" s="44"/>
      <c r="HH30" s="45"/>
      <c r="HI30" s="31">
        <f t="shared" si="10"/>
        <v>0.249</v>
      </c>
      <c r="HJ30" s="32"/>
      <c r="HK30" s="32"/>
      <c r="HL30" s="32"/>
      <c r="HM30" s="32"/>
      <c r="HN30" s="33"/>
      <c r="HO30" s="40">
        <f t="shared" si="6"/>
        <v>83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7"/>
        <v>56.771999999999998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8"/>
        <v>56.771999999999998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55"/>
      <c r="AR31" s="56"/>
      <c r="AS31" s="56"/>
      <c r="AT31" s="56"/>
      <c r="AU31" s="56"/>
      <c r="AV31" s="27"/>
      <c r="AW31" s="55"/>
      <c r="AX31" s="56"/>
      <c r="AY31" s="56"/>
      <c r="AZ31" s="56"/>
      <c r="BA31" s="56"/>
      <c r="BB31" s="27"/>
      <c r="BC31" s="55"/>
      <c r="BD31" s="56"/>
      <c r="BE31" s="56"/>
      <c r="BF31" s="56"/>
      <c r="BG31" s="56"/>
      <c r="BH31" s="27"/>
      <c r="BI31" s="55"/>
      <c r="BJ31" s="56"/>
      <c r="BK31" s="56"/>
      <c r="BL31" s="56"/>
      <c r="BM31" s="56"/>
      <c r="BN31" s="27"/>
      <c r="BO31" s="55"/>
      <c r="BP31" s="56"/>
      <c r="BQ31" s="56"/>
      <c r="BR31" s="56"/>
      <c r="BS31" s="56"/>
      <c r="BT31" s="27"/>
      <c r="BU31" s="55"/>
      <c r="BV31" s="56"/>
      <c r="BW31" s="56"/>
      <c r="BX31" s="56"/>
      <c r="BY31" s="56"/>
      <c r="BZ31" s="27"/>
      <c r="CA31" s="55"/>
      <c r="CB31" s="56"/>
      <c r="CC31" s="56"/>
      <c r="CD31" s="56"/>
      <c r="CE31" s="56"/>
      <c r="CF31" s="27"/>
      <c r="CG31" s="55"/>
      <c r="CH31" s="56"/>
      <c r="CI31" s="56"/>
      <c r="CJ31" s="56"/>
      <c r="CK31" s="56"/>
      <c r="CL31" s="27"/>
      <c r="CM31" s="55"/>
      <c r="CN31" s="56"/>
      <c r="CO31" s="56"/>
      <c r="CP31" s="56"/>
      <c r="CQ31" s="56"/>
      <c r="CR31" s="27"/>
      <c r="CS31" s="55"/>
      <c r="CT31" s="56"/>
      <c r="CU31" s="56"/>
      <c r="CV31" s="56"/>
      <c r="CW31" s="56"/>
      <c r="CX31" s="27"/>
      <c r="CY31" s="55"/>
      <c r="CZ31" s="56"/>
      <c r="DA31" s="56"/>
      <c r="DB31" s="56"/>
      <c r="DC31" s="56"/>
      <c r="DD31" s="27"/>
      <c r="DE31" s="55"/>
      <c r="DF31" s="56"/>
      <c r="DG31" s="56"/>
      <c r="DH31" s="56"/>
      <c r="DI31" s="56"/>
      <c r="DJ31" s="27"/>
      <c r="DK31" s="55"/>
      <c r="DL31" s="56"/>
      <c r="DM31" s="56"/>
      <c r="DN31" s="56"/>
      <c r="DO31" s="56"/>
      <c r="DP31" s="27"/>
      <c r="DQ31" s="55"/>
      <c r="DR31" s="56"/>
      <c r="DS31" s="56"/>
      <c r="DT31" s="56"/>
      <c r="DU31" s="56"/>
      <c r="DV31" s="27"/>
      <c r="DW31" s="55"/>
      <c r="DX31" s="56"/>
      <c r="DY31" s="56"/>
      <c r="DZ31" s="56"/>
      <c r="EA31" s="56"/>
      <c r="EB31" s="27"/>
      <c r="EC31" s="55"/>
      <c r="ED31" s="56"/>
      <c r="EE31" s="56"/>
      <c r="EF31" s="56"/>
      <c r="EG31" s="56"/>
      <c r="EH31" s="27"/>
      <c r="EI31" s="55"/>
      <c r="EJ31" s="56"/>
      <c r="EK31" s="56"/>
      <c r="EL31" s="56"/>
      <c r="EM31" s="56"/>
      <c r="EN31" s="27"/>
      <c r="EO31" s="55"/>
      <c r="EP31" s="56"/>
      <c r="EQ31" s="56"/>
      <c r="ER31" s="56"/>
      <c r="ES31" s="56"/>
      <c r="ET31" s="27"/>
      <c r="EU31" s="55"/>
      <c r="EV31" s="56"/>
      <c r="EW31" s="56"/>
      <c r="EX31" s="56"/>
      <c r="EY31" s="56"/>
      <c r="EZ31" s="27"/>
      <c r="FA31" s="55"/>
      <c r="FB31" s="56"/>
      <c r="FC31" s="56"/>
      <c r="FD31" s="56"/>
      <c r="FE31" s="56"/>
      <c r="FF31" s="27"/>
      <c r="FG31" s="55"/>
      <c r="FH31" s="56"/>
      <c r="FI31" s="56"/>
      <c r="FJ31" s="56"/>
      <c r="FK31" s="5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0</v>
      </c>
      <c r="HD31" s="44"/>
      <c r="HE31" s="44"/>
      <c r="HF31" s="44"/>
      <c r="HG31" s="44"/>
      <c r="HH31" s="45"/>
      <c r="HI31" s="31">
        <f t="shared" si="10"/>
        <v>0</v>
      </c>
      <c r="HJ31" s="32"/>
      <c r="HK31" s="32"/>
      <c r="HL31" s="32"/>
      <c r="HM31" s="32"/>
      <c r="HN31" s="33"/>
      <c r="HO31" s="40">
        <f t="shared" si="6"/>
        <v>83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7"/>
        <v>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8"/>
        <v>0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5.0000000000000001E-4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1.7</v>
      </c>
      <c r="HD32" s="44"/>
      <c r="HE32" s="44"/>
      <c r="HF32" s="44"/>
      <c r="HG32" s="44"/>
      <c r="HH32" s="45"/>
      <c r="HI32" s="31">
        <f t="shared" si="10"/>
        <v>4.1500000000000002E-2</v>
      </c>
      <c r="HJ32" s="32"/>
      <c r="HK32" s="32"/>
      <c r="HL32" s="32"/>
      <c r="HM32" s="32"/>
      <c r="HN32" s="33"/>
      <c r="HO32" s="40">
        <f t="shared" si="6"/>
        <v>83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7"/>
        <v>141.1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8"/>
        <v>141.1</v>
      </c>
    </row>
    <row r="33" spans="1:246" s="2" customFormat="1" ht="16.5" customHeight="1" x14ac:dyDescent="0.25">
      <c r="A33" s="28" t="s">
        <v>102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68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31">
        <f t="shared" si="10"/>
        <v>0</v>
      </c>
      <c r="HJ33" s="32"/>
      <c r="HK33" s="32"/>
      <c r="HL33" s="32"/>
      <c r="HM33" s="32"/>
      <c r="HN33" s="33"/>
      <c r="HO33" s="40">
        <f t="shared" si="6"/>
        <v>83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7"/>
        <v>0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8"/>
        <v>0</v>
      </c>
    </row>
    <row r="34" spans="1:246" s="2" customFormat="1" ht="16.5" customHeight="1" x14ac:dyDescent="0.25">
      <c r="A34" s="28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0.16599999999999998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9.9599999999999991</v>
      </c>
      <c r="HD34" s="44"/>
      <c r="HE34" s="44"/>
      <c r="HF34" s="44"/>
      <c r="HG34" s="44"/>
      <c r="HH34" s="45"/>
      <c r="HI34" s="31">
        <f t="shared" si="10"/>
        <v>13.777999999999999</v>
      </c>
      <c r="HJ34" s="32"/>
      <c r="HK34" s="32"/>
      <c r="HL34" s="32"/>
      <c r="HM34" s="32"/>
      <c r="HN34" s="33"/>
      <c r="HO34" s="40">
        <f t="shared" si="6"/>
        <v>83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7"/>
        <v>826.68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8"/>
        <v>826.68</v>
      </c>
    </row>
    <row r="35" spans="1:246" s="2" customFormat="1" ht="16.5" customHeight="1" x14ac:dyDescent="0.25">
      <c r="A35" s="28" t="s">
        <v>72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1.6E-2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0.76800000000000002</v>
      </c>
      <c r="HD35" s="44"/>
      <c r="HE35" s="44"/>
      <c r="HF35" s="44"/>
      <c r="HG35" s="44"/>
      <c r="HH35" s="45"/>
      <c r="HI35" s="31">
        <f t="shared" si="10"/>
        <v>1.3280000000000001</v>
      </c>
      <c r="HJ35" s="32"/>
      <c r="HK35" s="32"/>
      <c r="HL35" s="32"/>
      <c r="HM35" s="32"/>
      <c r="HN35" s="33"/>
      <c r="HO35" s="40">
        <f t="shared" si="6"/>
        <v>83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63.744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63.744</v>
      </c>
    </row>
    <row r="36" spans="1:246" s="2" customFormat="1" ht="16.5" customHeight="1" x14ac:dyDescent="0.25">
      <c r="A36" s="28" t="s">
        <v>73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56</v>
      </c>
      <c r="GX36" s="53"/>
      <c r="GY36" s="53"/>
      <c r="GZ36" s="53"/>
      <c r="HA36" s="53"/>
      <c r="HB36" s="54"/>
      <c r="HC36" s="43">
        <f t="shared" si="4"/>
        <v>1.4560000000000002</v>
      </c>
      <c r="HD36" s="44"/>
      <c r="HE36" s="44"/>
      <c r="HF36" s="44"/>
      <c r="HG36" s="44"/>
      <c r="HH36" s="45"/>
      <c r="HI36" s="31">
        <f t="shared" si="10"/>
        <v>2.1580000000000004</v>
      </c>
      <c r="HJ36" s="32"/>
      <c r="HK36" s="32"/>
      <c r="HL36" s="32"/>
      <c r="HM36" s="32"/>
      <c r="HN36" s="33"/>
      <c r="HO36" s="40">
        <f t="shared" si="6"/>
        <v>83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120.84800000000001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120.84800000000001</v>
      </c>
    </row>
    <row r="37" spans="1:246" s="2" customFormat="1" ht="16.5" customHeight="1" x14ac:dyDescent="0.25">
      <c r="A37" s="28" t="s">
        <v>100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0</v>
      </c>
      <c r="GR37" s="35"/>
      <c r="GS37" s="35"/>
      <c r="GT37" s="35"/>
      <c r="GU37" s="35"/>
      <c r="GV37" s="36"/>
      <c r="GW37" s="52">
        <v>66</v>
      </c>
      <c r="GX37" s="53"/>
      <c r="GY37" s="53"/>
      <c r="GZ37" s="53"/>
      <c r="HA37" s="53"/>
      <c r="HB37" s="54"/>
      <c r="HC37" s="43">
        <f t="shared" si="4"/>
        <v>0</v>
      </c>
      <c r="HD37" s="44"/>
      <c r="HE37" s="44"/>
      <c r="HF37" s="44"/>
      <c r="HG37" s="44"/>
      <c r="HH37" s="45"/>
      <c r="HI37" s="31">
        <f t="shared" si="10"/>
        <v>0</v>
      </c>
      <c r="HJ37" s="32"/>
      <c r="HK37" s="32"/>
      <c r="HL37" s="32"/>
      <c r="HM37" s="32"/>
      <c r="HN37" s="33"/>
      <c r="HO37" s="40">
        <f t="shared" si="6"/>
        <v>83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0</v>
      </c>
    </row>
    <row r="38" spans="1:246" s="2" customFormat="1" ht="16.5" customHeight="1" x14ac:dyDescent="0.25">
      <c r="A38" s="28" t="s">
        <v>74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>
        <v>2E-3</v>
      </c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>
        <v>2.9999999999999997E-4</v>
      </c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4.8000000000000004E-3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0.82560000000000011</v>
      </c>
      <c r="HD38" s="44"/>
      <c r="HE38" s="44"/>
      <c r="HF38" s="44"/>
      <c r="HG38" s="44"/>
      <c r="HH38" s="45"/>
      <c r="HI38" s="31">
        <f t="shared" si="10"/>
        <v>0.39840000000000003</v>
      </c>
      <c r="HJ38" s="32"/>
      <c r="HK38" s="32"/>
      <c r="HL38" s="32"/>
      <c r="HM38" s="32"/>
      <c r="HN38" s="33"/>
      <c r="HO38" s="40">
        <f t="shared" ref="HO38:HO47" si="11">$FG$26</f>
        <v>83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68.524799999999999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68.524799999999999</v>
      </c>
    </row>
    <row r="39" spans="1:246" s="2" customFormat="1" ht="16.5" customHeight="1" x14ac:dyDescent="0.25">
      <c r="A39" s="28" t="s">
        <v>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>
        <v>4.4999999999999998E-2</v>
      </c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6.5000000000000002E-2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2.9250000000000003</v>
      </c>
      <c r="HD39" s="44"/>
      <c r="HE39" s="44"/>
      <c r="HF39" s="44"/>
      <c r="HG39" s="44"/>
      <c r="HH39" s="45"/>
      <c r="HI39" s="31">
        <f t="shared" si="10"/>
        <v>5.3950000000000005</v>
      </c>
      <c r="HJ39" s="32"/>
      <c r="HK39" s="32"/>
      <c r="HL39" s="32"/>
      <c r="HM39" s="32"/>
      <c r="HN39" s="33"/>
      <c r="HO39" s="40">
        <f t="shared" si="11"/>
        <v>83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242.77500000000003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242.77500000000003</v>
      </c>
    </row>
    <row r="40" spans="1:246" s="2" customFormat="1" ht="16.5" customHeight="1" x14ac:dyDescent="0.25">
      <c r="A40" s="28" t="s">
        <v>76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/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>
        <v>3.5000000000000003E-2</v>
      </c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3.7000000000000005E-2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1.5540000000000003</v>
      </c>
      <c r="HD40" s="44"/>
      <c r="HE40" s="44"/>
      <c r="HF40" s="44"/>
      <c r="HG40" s="44"/>
      <c r="HH40" s="45"/>
      <c r="HI40" s="31">
        <f t="shared" si="10"/>
        <v>3.0710000000000006</v>
      </c>
      <c r="HJ40" s="32"/>
      <c r="HK40" s="32"/>
      <c r="HL40" s="32"/>
      <c r="HM40" s="32"/>
      <c r="HN40" s="33"/>
      <c r="HO40" s="40">
        <f t="shared" si="11"/>
        <v>83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128.98200000000003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128.98200000000003</v>
      </c>
    </row>
    <row r="41" spans="1:246" s="2" customFormat="1" ht="16.149999999999999" customHeight="1" x14ac:dyDescent="0.25">
      <c r="A41" s="28" t="s">
        <v>77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0</v>
      </c>
      <c r="GR41" s="35"/>
      <c r="GS41" s="35"/>
      <c r="GT41" s="35"/>
      <c r="GU41" s="35"/>
      <c r="GV41" s="36"/>
      <c r="GW41" s="52">
        <v>116</v>
      </c>
      <c r="GX41" s="53"/>
      <c r="GY41" s="53"/>
      <c r="GZ41" s="53"/>
      <c r="HA41" s="53"/>
      <c r="HB41" s="54"/>
      <c r="HC41" s="43">
        <f t="shared" si="4"/>
        <v>0</v>
      </c>
      <c r="HD41" s="44"/>
      <c r="HE41" s="44"/>
      <c r="HF41" s="44"/>
      <c r="HG41" s="44"/>
      <c r="HH41" s="45"/>
      <c r="HI41" s="31">
        <f t="shared" si="10"/>
        <v>0</v>
      </c>
      <c r="HJ41" s="32"/>
      <c r="HK41" s="32"/>
      <c r="HL41" s="32"/>
      <c r="HM41" s="32"/>
      <c r="HN41" s="33"/>
      <c r="HO41" s="40">
        <f t="shared" si="11"/>
        <v>83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0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0</v>
      </c>
    </row>
    <row r="42" spans="1:246" s="2" customFormat="1" ht="16.5" customHeight="1" x14ac:dyDescent="0.25">
      <c r="A42" s="28" t="s">
        <v>78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5.1999999999999998E-2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5.1999999999999998E-2</v>
      </c>
      <c r="GR42" s="35"/>
      <c r="GS42" s="35"/>
      <c r="GT42" s="35"/>
      <c r="GU42" s="35"/>
      <c r="GV42" s="36"/>
      <c r="GW42" s="52">
        <v>615</v>
      </c>
      <c r="GX42" s="53"/>
      <c r="GY42" s="53"/>
      <c r="GZ42" s="53"/>
      <c r="HA42" s="53"/>
      <c r="HB42" s="54"/>
      <c r="HC42" s="43">
        <f t="shared" si="4"/>
        <v>31.979999999999997</v>
      </c>
      <c r="HD42" s="44"/>
      <c r="HE42" s="44"/>
      <c r="HF42" s="44"/>
      <c r="HG42" s="44"/>
      <c r="HH42" s="45"/>
      <c r="HI42" s="31">
        <f t="shared" si="10"/>
        <v>4.3159999999999998</v>
      </c>
      <c r="HJ42" s="32"/>
      <c r="HK42" s="32"/>
      <c r="HL42" s="32"/>
      <c r="HM42" s="32"/>
      <c r="HN42" s="33"/>
      <c r="HO42" s="40">
        <f t="shared" si="11"/>
        <v>83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2654.3399999999997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2654.3399999999997</v>
      </c>
    </row>
    <row r="43" spans="1:246" s="2" customFormat="1" ht="16.5" customHeight="1" x14ac:dyDescent="0.25">
      <c r="A43" s="28" t="s">
        <v>79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8.0000000000000002E-3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>
        <v>8.0000000000000002E-3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>
        <v>4.0000000000000001E-3</v>
      </c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2.9000000000000001E-2</v>
      </c>
      <c r="GR43" s="35"/>
      <c r="GS43" s="35"/>
      <c r="GT43" s="35"/>
      <c r="GU43" s="35"/>
      <c r="GV43" s="36"/>
      <c r="GW43" s="52">
        <v>98</v>
      </c>
      <c r="GX43" s="53"/>
      <c r="GY43" s="53"/>
      <c r="GZ43" s="53"/>
      <c r="HA43" s="53"/>
      <c r="HB43" s="54"/>
      <c r="HC43" s="43">
        <f t="shared" si="4"/>
        <v>2.8420000000000001</v>
      </c>
      <c r="HD43" s="44"/>
      <c r="HE43" s="44"/>
      <c r="HF43" s="44"/>
      <c r="HG43" s="44"/>
      <c r="HH43" s="45"/>
      <c r="HI43" s="31">
        <f t="shared" si="10"/>
        <v>2.407</v>
      </c>
      <c r="HJ43" s="32"/>
      <c r="HK43" s="32"/>
      <c r="HL43" s="32"/>
      <c r="HM43" s="32"/>
      <c r="HN43" s="33"/>
      <c r="HO43" s="40">
        <f t="shared" si="11"/>
        <v>83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235.886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235.886</v>
      </c>
    </row>
    <row r="44" spans="1:246" s="2" customFormat="1" ht="16.5" customHeight="1" x14ac:dyDescent="0.25">
      <c r="A44" s="28" t="s">
        <v>80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0.01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0.01</v>
      </c>
      <c r="GR44" s="35"/>
      <c r="GS44" s="35"/>
      <c r="GT44" s="35"/>
      <c r="GU44" s="35"/>
      <c r="GV44" s="36"/>
      <c r="GW44" s="52">
        <v>148</v>
      </c>
      <c r="GX44" s="53"/>
      <c r="GY44" s="53"/>
      <c r="GZ44" s="53"/>
      <c r="HA44" s="53"/>
      <c r="HB44" s="54"/>
      <c r="HC44" s="43">
        <f t="shared" si="4"/>
        <v>1.48</v>
      </c>
      <c r="HD44" s="44"/>
      <c r="HE44" s="44"/>
      <c r="HF44" s="44"/>
      <c r="HG44" s="44"/>
      <c r="HH44" s="45"/>
      <c r="HI44" s="31">
        <f t="shared" si="10"/>
        <v>0.83000000000000007</v>
      </c>
      <c r="HJ44" s="32"/>
      <c r="HK44" s="32"/>
      <c r="HL44" s="32"/>
      <c r="HM44" s="32"/>
      <c r="HN44" s="33"/>
      <c r="HO44" s="40">
        <f t="shared" si="11"/>
        <v>83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122.84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122.84</v>
      </c>
    </row>
    <row r="45" spans="1:246" s="2" customFormat="1" ht="16.5" customHeight="1" x14ac:dyDescent="0.25">
      <c r="A45" s="28" t="s">
        <v>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5.0000000000000001E-3</v>
      </c>
      <c r="GR45" s="35"/>
      <c r="GS45" s="35"/>
      <c r="GT45" s="35"/>
      <c r="GU45" s="35"/>
      <c r="GV45" s="36"/>
      <c r="GW45" s="52">
        <v>27</v>
      </c>
      <c r="GX45" s="53"/>
      <c r="GY45" s="53"/>
      <c r="GZ45" s="53"/>
      <c r="HA45" s="53"/>
      <c r="HB45" s="54"/>
      <c r="HC45" s="43">
        <f t="shared" si="4"/>
        <v>0.13500000000000001</v>
      </c>
      <c r="HD45" s="44"/>
      <c r="HE45" s="44"/>
      <c r="HF45" s="44"/>
      <c r="HG45" s="44"/>
      <c r="HH45" s="45"/>
      <c r="HI45" s="31">
        <f t="shared" si="10"/>
        <v>0.41500000000000004</v>
      </c>
      <c r="HJ45" s="32"/>
      <c r="HK45" s="32"/>
      <c r="HL45" s="32"/>
      <c r="HM45" s="32"/>
      <c r="HN45" s="33"/>
      <c r="HO45" s="40">
        <f t="shared" si="11"/>
        <v>83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11.205000000000002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11.205000000000002</v>
      </c>
    </row>
    <row r="46" spans="1:246" s="2" customFormat="1" ht="16.5" customHeight="1" x14ac:dyDescent="0.25">
      <c r="A46" s="28" t="s">
        <v>82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7.0000000000000001E-3</v>
      </c>
      <c r="GR46" s="35"/>
      <c r="GS46" s="35"/>
      <c r="GT46" s="35"/>
      <c r="GU46" s="35"/>
      <c r="GV46" s="36"/>
      <c r="GW46" s="52">
        <v>200</v>
      </c>
      <c r="GX46" s="53"/>
      <c r="GY46" s="53"/>
      <c r="GZ46" s="53"/>
      <c r="HA46" s="53"/>
      <c r="HB46" s="54"/>
      <c r="HC46" s="43">
        <f t="shared" si="4"/>
        <v>1.4000000000000001</v>
      </c>
      <c r="HD46" s="44"/>
      <c r="HE46" s="44"/>
      <c r="HF46" s="44"/>
      <c r="HG46" s="44"/>
      <c r="HH46" s="45"/>
      <c r="HI46" s="31">
        <f t="shared" si="10"/>
        <v>0.58099999999999996</v>
      </c>
      <c r="HJ46" s="32"/>
      <c r="HK46" s="32"/>
      <c r="HL46" s="32"/>
      <c r="HM46" s="32"/>
      <c r="HN46" s="33"/>
      <c r="HO46" s="40">
        <f t="shared" si="11"/>
        <v>83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116.19999999999999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116.19999999999999</v>
      </c>
    </row>
    <row r="47" spans="1:246" s="2" customFormat="1" ht="16.5" customHeight="1" x14ac:dyDescent="0.25">
      <c r="A47" s="28" t="s">
        <v>83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2E-3</v>
      </c>
      <c r="GR47" s="35"/>
      <c r="GS47" s="35"/>
      <c r="GT47" s="35"/>
      <c r="GU47" s="35"/>
      <c r="GV47" s="36"/>
      <c r="GW47" s="52">
        <v>148</v>
      </c>
      <c r="GX47" s="53"/>
      <c r="GY47" s="53"/>
      <c r="GZ47" s="53"/>
      <c r="HA47" s="53"/>
      <c r="HB47" s="54"/>
      <c r="HC47" s="43">
        <f t="shared" si="4"/>
        <v>0.29599999999999999</v>
      </c>
      <c r="HD47" s="44"/>
      <c r="HE47" s="44"/>
      <c r="HF47" s="44"/>
      <c r="HG47" s="44"/>
      <c r="HH47" s="45"/>
      <c r="HI47" s="31">
        <f t="shared" si="10"/>
        <v>0.16600000000000001</v>
      </c>
      <c r="HJ47" s="32"/>
      <c r="HK47" s="32"/>
      <c r="HL47" s="32"/>
      <c r="HM47" s="32"/>
      <c r="HN47" s="33"/>
      <c r="HO47" s="40">
        <f t="shared" si="11"/>
        <v>83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24.568000000000001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24.568000000000001</v>
      </c>
    </row>
    <row r="48" spans="1:246" s="2" customFormat="1" ht="16.5" customHeight="1" x14ac:dyDescent="0.25">
      <c r="A48" s="28" t="s">
        <v>84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0.03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1.2E-2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9.1999999999999998E-2</v>
      </c>
      <c r="GR48" s="35"/>
      <c r="GS48" s="35"/>
      <c r="GT48" s="35"/>
      <c r="GU48" s="35"/>
      <c r="GV48" s="36"/>
      <c r="GW48" s="52">
        <v>59</v>
      </c>
      <c r="GX48" s="53"/>
      <c r="GY48" s="53"/>
      <c r="GZ48" s="53"/>
      <c r="HA48" s="53"/>
      <c r="HB48" s="54"/>
      <c r="HC48" s="43">
        <f t="shared" si="4"/>
        <v>5.4279999999999999</v>
      </c>
      <c r="HD48" s="44"/>
      <c r="HE48" s="44"/>
      <c r="HF48" s="44"/>
      <c r="HG48" s="44"/>
      <c r="HH48" s="45"/>
      <c r="HI48" s="31">
        <f t="shared" si="10"/>
        <v>7.6360000000000001</v>
      </c>
      <c r="HJ48" s="32"/>
      <c r="HK48" s="32"/>
      <c r="HL48" s="32"/>
      <c r="HM48" s="32"/>
      <c r="HN48" s="33"/>
      <c r="HO48" s="40">
        <f t="shared" ref="HO48:HO53" si="12">$FG$26</f>
        <v>83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450.524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450.524</v>
      </c>
    </row>
    <row r="49" spans="1:246" s="2" customFormat="1" ht="16.5" customHeigh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>
        <v>0.08</v>
      </c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0.08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4"/>
        <v>20.72</v>
      </c>
      <c r="HD49" s="44"/>
      <c r="HE49" s="44"/>
      <c r="HF49" s="44"/>
      <c r="HG49" s="44"/>
      <c r="HH49" s="45"/>
      <c r="HI49" s="31">
        <f t="shared" si="10"/>
        <v>6.6400000000000006</v>
      </c>
      <c r="HJ49" s="32"/>
      <c r="HK49" s="32"/>
      <c r="HL49" s="32"/>
      <c r="HM49" s="32"/>
      <c r="HN49" s="33"/>
      <c r="HO49" s="40">
        <f t="shared" si="12"/>
        <v>83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1719.7600000000002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1719.7600000000002</v>
      </c>
    </row>
    <row r="50" spans="1:246" s="2" customFormat="1" ht="16.5" customHeight="1" x14ac:dyDescent="0.25">
      <c r="A50" s="28" t="s">
        <v>85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1E-3</v>
      </c>
      <c r="GR50" s="35"/>
      <c r="GS50" s="35"/>
      <c r="GT50" s="35"/>
      <c r="GU50" s="35"/>
      <c r="GV50" s="36"/>
      <c r="GW50" s="52">
        <v>580</v>
      </c>
      <c r="GX50" s="53"/>
      <c r="GY50" s="53"/>
      <c r="GZ50" s="53"/>
      <c r="HA50" s="53"/>
      <c r="HB50" s="54"/>
      <c r="HC50" s="43">
        <f t="shared" si="4"/>
        <v>0.57999999999999996</v>
      </c>
      <c r="HD50" s="44"/>
      <c r="HE50" s="44"/>
      <c r="HF50" s="44"/>
      <c r="HG50" s="44"/>
      <c r="HH50" s="45"/>
      <c r="HI50" s="31">
        <f t="shared" si="10"/>
        <v>8.3000000000000004E-2</v>
      </c>
      <c r="HJ50" s="32"/>
      <c r="HK50" s="32"/>
      <c r="HL50" s="32"/>
      <c r="HM50" s="32"/>
      <c r="HN50" s="33"/>
      <c r="HO50" s="40">
        <f t="shared" si="12"/>
        <v>83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48.14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48.14</v>
      </c>
    </row>
    <row r="51" spans="1:246" s="2" customFormat="1" ht="16.5" customHeight="1" x14ac:dyDescent="0.25">
      <c r="A51" s="28" t="s">
        <v>101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>
        <v>5.0000000000000001E-4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5.0000000000000001E-4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4"/>
        <v>0.03</v>
      </c>
      <c r="HD51" s="44"/>
      <c r="HE51" s="44"/>
      <c r="HF51" s="44"/>
      <c r="HG51" s="44"/>
      <c r="HH51" s="45"/>
      <c r="HI51" s="31">
        <f t="shared" si="10"/>
        <v>4.1500000000000002E-2</v>
      </c>
      <c r="HJ51" s="32"/>
      <c r="HK51" s="32"/>
      <c r="HL51" s="32"/>
      <c r="HM51" s="32"/>
      <c r="HN51" s="33"/>
      <c r="HO51" s="40">
        <f t="shared" si="12"/>
        <v>83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2.4900000000000002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2.4900000000000002</v>
      </c>
    </row>
    <row r="52" spans="1:246" s="2" customFormat="1" ht="16.5" customHeight="1" x14ac:dyDescent="0.25">
      <c r="A52" s="28" t="s">
        <v>86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/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>
        <v>4.0000000000000001E-3</v>
      </c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6.0000000000000001E-3</v>
      </c>
      <c r="GR52" s="35"/>
      <c r="GS52" s="35"/>
      <c r="GT52" s="35"/>
      <c r="GU52" s="35"/>
      <c r="GV52" s="36"/>
      <c r="GW52" s="52">
        <v>14.9</v>
      </c>
      <c r="GX52" s="53"/>
      <c r="GY52" s="53"/>
      <c r="GZ52" s="53"/>
      <c r="HA52" s="53"/>
      <c r="HB52" s="54"/>
      <c r="HC52" s="43">
        <f t="shared" si="4"/>
        <v>8.9400000000000007E-2</v>
      </c>
      <c r="HD52" s="44"/>
      <c r="HE52" s="44"/>
      <c r="HF52" s="44"/>
      <c r="HG52" s="44"/>
      <c r="HH52" s="45"/>
      <c r="HI52" s="31">
        <v>9</v>
      </c>
      <c r="HJ52" s="32"/>
      <c r="HK52" s="32"/>
      <c r="HL52" s="32"/>
      <c r="HM52" s="32"/>
      <c r="HN52" s="33"/>
      <c r="HO52" s="40">
        <f t="shared" si="12"/>
        <v>83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134.1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134.1</v>
      </c>
    </row>
    <row r="53" spans="1:246" s="2" customFormat="1" ht="16.5" customHeight="1" x14ac:dyDescent="0.25">
      <c r="A53" s="28" t="s">
        <v>99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>
        <v>1.4999999999999999E-2</v>
      </c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3"/>
        <v>1.4999999999999999E-2</v>
      </c>
      <c r="GR53" s="35"/>
      <c r="GS53" s="35"/>
      <c r="GT53" s="35"/>
      <c r="GU53" s="35"/>
      <c r="GV53" s="36"/>
      <c r="GW53" s="52">
        <v>272</v>
      </c>
      <c r="GX53" s="53"/>
      <c r="GY53" s="53"/>
      <c r="GZ53" s="53"/>
      <c r="HA53" s="53"/>
      <c r="HB53" s="54"/>
      <c r="HC53" s="43">
        <f t="shared" si="4"/>
        <v>4.08</v>
      </c>
      <c r="HD53" s="44"/>
      <c r="HE53" s="44"/>
      <c r="HF53" s="44"/>
      <c r="HG53" s="44"/>
      <c r="HH53" s="45"/>
      <c r="HI53" s="31">
        <f t="shared" si="10"/>
        <v>1.2449999999999999</v>
      </c>
      <c r="HJ53" s="32"/>
      <c r="HK53" s="32"/>
      <c r="HL53" s="32"/>
      <c r="HM53" s="32"/>
      <c r="HN53" s="33"/>
      <c r="HO53" s="40">
        <f t="shared" si="12"/>
        <v>83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7"/>
        <v>338.64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8"/>
        <v>338.64</v>
      </c>
    </row>
    <row r="54" spans="1:246" s="2" customFormat="1" ht="11.25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1.25" x14ac:dyDescent="0.2">
      <c r="IA55" s="13">
        <f>SUM(IA28:IA54)</f>
        <v>8696.0148000000008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1.25" x14ac:dyDescent="0.2">
      <c r="A56" s="2" t="s">
        <v>87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88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107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89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1.25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90</v>
      </c>
      <c r="FQ57" s="23" t="s">
        <v>91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1.25" x14ac:dyDescent="0.2"/>
    <row r="59" spans="1:246" s="2" customFormat="1" ht="11.25" x14ac:dyDescent="0.2">
      <c r="A59" s="2" t="s">
        <v>92</v>
      </c>
      <c r="R59" s="20" t="s">
        <v>94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93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1.25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2025-11-27T06:30:50Z</cp:lastPrinted>
  <dcterms:created xsi:type="dcterms:W3CDTF">2024-03-20T12:07:15Z</dcterms:created>
  <dcterms:modified xsi:type="dcterms:W3CDTF">2025-11-27T06:32:45Z</dcterms:modified>
</cp:coreProperties>
</file>