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51" i="1" l="1"/>
  <c r="HC52" i="1"/>
  <c r="HI28" i="1"/>
  <c r="HI29" i="1"/>
  <c r="HI30" i="1"/>
  <c r="HI31" i="1"/>
  <c r="HI32" i="1"/>
  <c r="HI33" i="1"/>
  <c r="HC33" i="1" s="1"/>
  <c r="HI34" i="1"/>
  <c r="HI35" i="1"/>
  <c r="HC35" i="1" s="1"/>
  <c r="HI36" i="1"/>
  <c r="HC36" i="1" s="1"/>
  <c r="HI37" i="1"/>
  <c r="HC37" i="1" s="1"/>
  <c r="HI38" i="1"/>
  <c r="HI39" i="1"/>
  <c r="HC39" i="1" s="1"/>
  <c r="HI40" i="1"/>
  <c r="HC40" i="1" s="1"/>
  <c r="HI41" i="1"/>
  <c r="HC41" i="1" s="1"/>
  <c r="HI42" i="1"/>
  <c r="HI43" i="1"/>
  <c r="HI44" i="1"/>
  <c r="HI45" i="1"/>
  <c r="HI46" i="1"/>
  <c r="HI47" i="1"/>
  <c r="HI48" i="1"/>
  <c r="HC48" i="1" s="1"/>
  <c r="HI49" i="1"/>
  <c r="HC49" i="1" s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HC34" i="1" s="1"/>
  <c r="GK55" i="1" l="1"/>
  <c r="GK54" i="1"/>
  <c r="GK53" i="1"/>
  <c r="HC53" i="1" s="1"/>
  <c r="GK52" i="1"/>
  <c r="GK51" i="1"/>
  <c r="GK50" i="1"/>
  <c r="HC50" i="1" s="1"/>
  <c r="GK49" i="1"/>
  <c r="GK48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GK41" i="1"/>
  <c r="GK40" i="1"/>
  <c r="GK39" i="1"/>
  <c r="GK38" i="1"/>
  <c r="GK37" i="1"/>
  <c r="GK36" i="1"/>
  <c r="GK35" i="1"/>
  <c r="HU34" i="1"/>
  <c r="IF34" i="1" s="1"/>
  <c r="GK33" i="1"/>
  <c r="GK32" i="1"/>
  <c r="HC32" i="1" s="1"/>
  <c r="GK31" i="1"/>
  <c r="HC31" i="1" s="1"/>
  <c r="GK30" i="1"/>
  <c r="HC30" i="1" s="1"/>
  <c r="GK29" i="1"/>
  <c r="HC29" i="1" s="1"/>
  <c r="GK28" i="1"/>
  <c r="HC28" i="1" s="1"/>
  <c r="HU48" i="1" l="1"/>
  <c r="IF48" i="1" s="1"/>
  <c r="HU49" i="1"/>
  <c r="IF49" i="1" s="1"/>
  <c r="HU50" i="1"/>
  <c r="IF50" i="1" s="1"/>
  <c r="HU41" i="1"/>
  <c r="IF41" i="1" s="1"/>
  <c r="HU42" i="1"/>
  <c r="IF42" i="1" s="1"/>
  <c r="GW35" i="1"/>
  <c r="GW43" i="1"/>
  <c r="GW51" i="1"/>
  <c r="HU52" i="1"/>
  <c r="IF52" i="1" s="1"/>
  <c r="GW32" i="1"/>
  <c r="HU32" i="1"/>
  <c r="IF32" i="1" s="1"/>
  <c r="GW45" i="1"/>
  <c r="HU33" i="1"/>
  <c r="IF33" i="1" s="1"/>
  <c r="HU44" i="1"/>
  <c r="IF44" i="1" s="1"/>
  <c r="HU53" i="1"/>
  <c r="IF53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7" i="1"/>
  <c r="IF47" i="1" s="1"/>
  <c r="HC55" i="1"/>
  <c r="HU55" i="1" s="1"/>
  <c r="IF55" i="1" s="1"/>
  <c r="HU46" i="1"/>
  <c r="IF46" i="1" s="1"/>
  <c r="HU28" i="1"/>
  <c r="IF28" i="1" s="1"/>
  <c r="HU54" i="1"/>
  <c r="IF54" i="1" s="1"/>
  <c r="GW52" i="1"/>
  <c r="GW49" i="1"/>
  <c r="HU37" i="1"/>
  <c r="IF37" i="1" s="1"/>
  <c r="GW53" i="1"/>
  <c r="GW34" i="1"/>
  <c r="GW50" i="1"/>
  <c r="GW44" i="1"/>
  <c r="HU45" i="1"/>
  <c r="IF45" i="1" s="1"/>
  <c r="GW42" i="1"/>
  <c r="HU30" i="1"/>
  <c r="IF30" i="1" s="1"/>
  <c r="GW31" i="1"/>
  <c r="GW46" i="1"/>
  <c r="GW54" i="1"/>
  <c r="GW28" i="1"/>
  <c r="GW33" i="1"/>
  <c r="HU35" i="1"/>
  <c r="IF35" i="1" s="1"/>
  <c r="GW40" i="1"/>
  <c r="HU43" i="1"/>
  <c r="IF43" i="1" s="1"/>
  <c r="GW48" i="1"/>
  <c r="HU51" i="1"/>
  <c r="IF51" i="1" s="1"/>
  <c r="GW29" i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<sst xmlns="http://schemas.openxmlformats.org/spreadsheetml/2006/main" count="126" uniqueCount="108">
  <si>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</si>
  <si>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</si>
  <si>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</si>
  <si>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</si>
  <si>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</si>
  <si>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</si>
  <si>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</si>
  <si>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</si>
  <si>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</si>
  <si>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</si>
  <si>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</si>
  <si>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</si>
  <si>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</si>
  <si>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</si>
  <si>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</si>
  <si>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</si>
  <si>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</si>
  <si>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</si>
  <si>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</si>
  <si>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</si>
  <si>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</si>
  <si>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</si>
  <si>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</si>
  <si>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</si>
  <si>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</si>
  <si>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</si>
  <si>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</si>
  <si>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</si>
  <si>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</si>
  <si>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</si>
  <si>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</si>
  <si>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</si>
  <si>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</si>
  <si>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</si>
  <si>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</si>
  <si>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</si>
  <si>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</si>
  <si>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</si>
  <si>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</si>
  <si>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</si>
  <si>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</si>
  <si>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</si>
  <si>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</si>
  <si>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</si>
  <si>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</si>
  <si>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</si>
  <si>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</si>
  <si>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</si>
  <si>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</si>
  <si>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</si>
  <si>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</si>
  <si>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</si>
  <si>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</si>
  <si>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</si>
  <si>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</si>
  <si>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</si>
  <si>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</si>
  <si>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</si>
  <si>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</si>
  <si>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</si>
  <si>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</si>
  <si>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</si>
  <si>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</si>
  <si>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</si>
  <si>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</si>
  <si>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</si>
  <si>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</si>
  <si>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</si>
  <si>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</si>
  <si>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</si>
  <si>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</si>
  <si>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</si>
  <si>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</si>
  <si>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</si>
  <si>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</si>
  <si>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</si>
  <si>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</si>
  <si>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</si>
  <si>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</si>
  <si>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</si>
  <si>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</si>
  <si>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</si>
  <si>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</si>
  <si>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</si>
  <si>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</si>
  <si>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</si>
  <si>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</si>
  <si>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</si>
  <si>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</si>
  <si>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</si>
  <si>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</si>
  <si>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</si>
  <si>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</si>
  <si>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</si>
  <si>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</si>
  <si>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</si>
  <si>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</si>
  <si>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</si>
  <si>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</si>
  <si>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</si>
  <si>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</si>
  <si>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</si>
  <si>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</si>
  <si>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Булочка домашняя</t>
  </si>
  <si>
    <t>13</t>
  </si>
  <si>
    <t>марта</t>
  </si>
  <si>
    <t>Чай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</si>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</sst>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16" zoomScale="80" zoomScaleNormal="80" workbookViewId="0">
      <selection activeCell="EO42" sqref="EO42:ET42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3" t="s">
        <v>8</v>
      </c>
      <c r="B5" s="213"/>
      <c r="C5" s="207" t="s">
        <v>104</v>
      </c>
      <c r="D5" s="208"/>
      <c r="E5" s="208"/>
      <c r="F5" s="209"/>
      <c r="G5" s="116" t="s">
        <v>8</v>
      </c>
      <c r="H5" s="116"/>
      <c r="I5" s="116"/>
      <c r="J5" s="207" t="s">
        <v>105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13">
        <v>20</v>
      </c>
      <c r="AD5" s="213"/>
      <c r="AE5" s="213"/>
      <c r="AF5" s="213"/>
      <c r="AG5" s="210" t="s">
        <v>102</v>
      </c>
      <c r="AH5" s="211"/>
      <c r="AI5" s="212"/>
      <c r="AK5" s="116" t="s">
        <v>9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Q7" s="219" t="s">
        <v>11</v>
      </c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6"/>
      <c r="BI7" s="144" t="s">
        <v>12</v>
      </c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6"/>
      <c r="CA7" s="219" t="s">
        <v>13</v>
      </c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6"/>
      <c r="CS7" s="219" t="s">
        <v>14</v>
      </c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6"/>
      <c r="DK7" s="222" t="s">
        <v>15</v>
      </c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9"/>
      <c r="BI8" s="147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9"/>
      <c r="CA8" s="147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9"/>
      <c r="CS8" s="147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9"/>
      <c r="DK8" s="147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9"/>
      <c r="BI9" s="147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9"/>
      <c r="CA9" s="147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9"/>
      <c r="CS9" s="147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9"/>
      <c r="DK9" s="147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HI9" s="214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6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9"/>
      <c r="BI10" s="147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9"/>
      <c r="CA10" s="147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9"/>
      <c r="CS10" s="147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9"/>
      <c r="DK10" s="147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ET10" s="11"/>
      <c r="EU10" s="11"/>
      <c r="EV10" s="11"/>
      <c r="EW10" s="11"/>
      <c r="EX10" s="11"/>
      <c r="EZ10" s="11" t="s">
        <v>21</v>
      </c>
      <c r="FA10" s="206" t="s">
        <v>104</v>
      </c>
      <c r="FB10" s="206"/>
      <c r="FC10" s="206"/>
      <c r="FD10" s="206"/>
      <c r="FE10" s="116" t="s">
        <v>8</v>
      </c>
      <c r="FF10" s="116"/>
      <c r="FG10" s="116"/>
      <c r="FH10" s="207" t="s">
        <v>105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13">
        <v>20</v>
      </c>
      <c r="GB10" s="213"/>
      <c r="GC10" s="213"/>
      <c r="GD10" s="213"/>
      <c r="GE10" s="210" t="s">
        <v>102</v>
      </c>
      <c r="GF10" s="211"/>
      <c r="GG10" s="212"/>
      <c r="GI10" s="116" t="s">
        <v>9</v>
      </c>
      <c r="GJ10" s="116"/>
      <c r="HE10" s="11"/>
      <c r="HF10" s="11" t="s">
        <v>22</v>
      </c>
      <c r="HI10" s="217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221"/>
      <c r="BI11" s="150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2"/>
      <c r="CA11" s="220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221"/>
      <c r="CS11" s="220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221"/>
      <c r="DK11" s="147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HI11" s="214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6"/>
    </row>
    <row r="12" spans="1:239" s="2" customFormat="1" ht="10.199999999999999" x14ac:dyDescent="0.2">
      <c r="A12" s="223">
        <v>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6"/>
      <c r="X12" s="194">
        <v>2</v>
      </c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6"/>
      <c r="AQ12" s="194">
        <v>3</v>
      </c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6"/>
      <c r="BI12" s="194">
        <v>4</v>
      </c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6"/>
      <c r="CA12" s="194">
        <v>5</v>
      </c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6"/>
      <c r="CS12" s="198">
        <v>6</v>
      </c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9"/>
      <c r="DK12" s="198">
        <v>7</v>
      </c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9"/>
      <c r="EI12" s="2" t="s">
        <v>23</v>
      </c>
      <c r="EU12" s="186" t="s">
        <v>24</v>
      </c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8"/>
      <c r="HE12" s="11"/>
      <c r="HF12" s="11" t="s">
        <v>25</v>
      </c>
      <c r="HI12" s="217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4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6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3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4"/>
      <c r="DK14" s="189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0"/>
      <c r="EI14" s="2" t="s">
        <v>26</v>
      </c>
      <c r="FH14" s="186" t="s">
        <v>27</v>
      </c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8"/>
      <c r="HI14" s="217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3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4"/>
      <c r="DK15" s="189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0"/>
      <c r="HI15" s="232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6"/>
    </row>
    <row r="16" spans="1:239" s="2" customFormat="1" ht="13.5" customHeight="1" x14ac:dyDescent="0.2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7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94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6"/>
      <c r="BI16" s="194">
        <v>93</v>
      </c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6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3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4"/>
      <c r="DK16" s="189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0"/>
      <c r="EI16" s="2" t="s">
        <v>28</v>
      </c>
      <c r="FL16" s="186" t="s">
        <v>29</v>
      </c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8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200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6"/>
      <c r="CS17" s="198">
        <v>96.4</v>
      </c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9"/>
      <c r="DK17" s="201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202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4" t="s">
        <v>32</v>
      </c>
      <c r="AE19" s="145"/>
      <c r="AF19" s="145"/>
      <c r="AG19" s="145"/>
      <c r="AH19" s="145"/>
      <c r="AI19" s="145"/>
      <c r="AJ19" s="146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237"/>
    </row>
    <row r="20" spans="1:240" s="2" customFormat="1" ht="10.199999999999999" x14ac:dyDescent="0.2">
      <c r="A20" s="16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74" t="s">
        <v>36</v>
      </c>
      <c r="Y20" s="166"/>
      <c r="Z20" s="166"/>
      <c r="AA20" s="166"/>
      <c r="AB20" s="166"/>
      <c r="AC20" s="167"/>
      <c r="AD20" s="147"/>
      <c r="AE20" s="148"/>
      <c r="AF20" s="148"/>
      <c r="AG20" s="148"/>
      <c r="AH20" s="148"/>
      <c r="AI20" s="148"/>
      <c r="AJ20" s="149"/>
      <c r="AK20" s="174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74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74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74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4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6"/>
      <c r="HI20" s="156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5"/>
      <c r="Y21" s="168"/>
      <c r="Z21" s="168"/>
      <c r="AA21" s="168"/>
      <c r="AB21" s="168"/>
      <c r="AC21" s="169"/>
      <c r="AD21" s="147"/>
      <c r="AE21" s="148"/>
      <c r="AF21" s="148"/>
      <c r="AG21" s="148"/>
      <c r="AH21" s="148"/>
      <c r="AI21" s="148"/>
      <c r="AJ21" s="149"/>
      <c r="AK21" s="176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2"/>
      <c r="CG21" s="176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2"/>
      <c r="EI21" s="176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2"/>
      <c r="FG21" s="176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2"/>
      <c r="GK21" s="150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2"/>
      <c r="HI21" s="83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4"/>
    </row>
    <row r="22" spans="1:240" s="2" customFormat="1" ht="10.199999999999999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5"/>
      <c r="Y22" s="168"/>
      <c r="Z22" s="168"/>
      <c r="AA22" s="168"/>
      <c r="AB22" s="168"/>
      <c r="AC22" s="169"/>
      <c r="AD22" s="147"/>
      <c r="AE22" s="148"/>
      <c r="AF22" s="148"/>
      <c r="AG22" s="148"/>
      <c r="AH22" s="148"/>
      <c r="AI22" s="148"/>
      <c r="AJ22" s="149"/>
      <c r="AK22" s="126" t="s">
        <v>43</v>
      </c>
      <c r="AL22" s="127"/>
      <c r="AM22" s="127"/>
      <c r="AN22" s="127"/>
      <c r="AO22" s="127"/>
      <c r="AP22" s="128"/>
      <c r="AQ22" s="126" t="s">
        <v>44</v>
      </c>
      <c r="AR22" s="127"/>
      <c r="AS22" s="127"/>
      <c r="AT22" s="127"/>
      <c r="AU22" s="127"/>
      <c r="AV22" s="128"/>
      <c r="AW22" s="126" t="s">
        <v>45</v>
      </c>
      <c r="AX22" s="127"/>
      <c r="AY22" s="127"/>
      <c r="AZ22" s="127"/>
      <c r="BA22" s="127"/>
      <c r="BB22" s="128"/>
      <c r="BC22" s="126" t="s">
        <v>46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47</v>
      </c>
      <c r="CH22" s="127"/>
      <c r="CI22" s="127"/>
      <c r="CJ22" s="127"/>
      <c r="CK22" s="127"/>
      <c r="CL22" s="128"/>
      <c r="CM22" s="126" t="s">
        <v>100</v>
      </c>
      <c r="CN22" s="127"/>
      <c r="CO22" s="127"/>
      <c r="CP22" s="127"/>
      <c r="CQ22" s="127"/>
      <c r="CR22" s="128"/>
      <c r="CS22" s="126" t="s">
        <v>48</v>
      </c>
      <c r="CT22" s="127"/>
      <c r="CU22" s="127"/>
      <c r="CV22" s="127"/>
      <c r="CW22" s="127"/>
      <c r="CX22" s="128"/>
      <c r="CY22" s="126" t="s">
        <v>49</v>
      </c>
      <c r="CZ22" s="127"/>
      <c r="DA22" s="127"/>
      <c r="DB22" s="127"/>
      <c r="DC22" s="127"/>
      <c r="DD22" s="128"/>
      <c r="DE22" s="126" t="s">
        <v>50</v>
      </c>
      <c r="DF22" s="127"/>
      <c r="DG22" s="127"/>
      <c r="DH22" s="127"/>
      <c r="DI22" s="127"/>
      <c r="DJ22" s="128"/>
      <c r="DK22" s="126" t="s">
        <v>51</v>
      </c>
      <c r="DL22" s="127"/>
      <c r="DM22" s="127"/>
      <c r="DN22" s="127"/>
      <c r="DO22" s="127"/>
      <c r="DP22" s="128"/>
      <c r="DQ22" s="126"/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96</v>
      </c>
      <c r="EJ22" s="127"/>
      <c r="EK22" s="127"/>
      <c r="EL22" s="127"/>
      <c r="EM22" s="127"/>
      <c r="EN22" s="128"/>
      <c r="EO22" s="126" t="s">
        <v>106</v>
      </c>
      <c r="EP22" s="127"/>
      <c r="EQ22" s="127"/>
      <c r="ER22" s="127"/>
      <c r="ES22" s="127"/>
      <c r="ET22" s="128"/>
      <c r="EU22" s="126" t="s">
        <v>51</v>
      </c>
      <c r="EV22" s="127"/>
      <c r="EW22" s="127"/>
      <c r="EX22" s="127"/>
      <c r="EY22" s="127"/>
      <c r="EZ22" s="128"/>
      <c r="FA22" s="126" t="s">
        <v>103</v>
      </c>
      <c r="FB22" s="127"/>
      <c r="FC22" s="127"/>
      <c r="FD22" s="127"/>
      <c r="FE22" s="127"/>
      <c r="FF22" s="128"/>
      <c r="FG22" s="126" t="s">
        <v>52</v>
      </c>
      <c r="FH22" s="127"/>
      <c r="FI22" s="127"/>
      <c r="FJ22" s="127"/>
      <c r="FK22" s="127"/>
      <c r="FL22" s="128"/>
      <c r="FM22" s="126" t="s">
        <v>107</v>
      </c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44" t="s">
        <v>53</v>
      </c>
      <c r="GL22" s="145"/>
      <c r="GM22" s="145"/>
      <c r="GN22" s="145"/>
      <c r="GO22" s="145"/>
      <c r="GP22" s="146"/>
      <c r="GQ22" s="135" t="s">
        <v>54</v>
      </c>
      <c r="GR22" s="136"/>
      <c r="GS22" s="136"/>
      <c r="GT22" s="136"/>
      <c r="GU22" s="136"/>
      <c r="GV22" s="137"/>
      <c r="GW22" s="177" t="s">
        <v>55</v>
      </c>
      <c r="GX22" s="178"/>
      <c r="GY22" s="178"/>
      <c r="GZ22" s="178"/>
      <c r="HA22" s="178"/>
      <c r="HB22" s="179"/>
      <c r="HC22" s="177" t="s">
        <v>56</v>
      </c>
      <c r="HD22" s="178"/>
      <c r="HE22" s="178"/>
      <c r="HF22" s="178"/>
      <c r="HG22" s="178"/>
      <c r="HH22" s="179"/>
      <c r="HI22" s="39" t="s">
        <v>57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3" t="s">
        <v>58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4"/>
    </row>
    <row r="23" spans="1:240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5"/>
      <c r="Y23" s="168"/>
      <c r="Z23" s="168"/>
      <c r="AA23" s="168"/>
      <c r="AB23" s="168"/>
      <c r="AC23" s="169"/>
      <c r="AD23" s="147"/>
      <c r="AE23" s="148"/>
      <c r="AF23" s="148"/>
      <c r="AG23" s="148"/>
      <c r="AH23" s="148"/>
      <c r="AI23" s="148"/>
      <c r="AJ23" s="149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47"/>
      <c r="GL23" s="148"/>
      <c r="GM23" s="148"/>
      <c r="GN23" s="148"/>
      <c r="GO23" s="148"/>
      <c r="GP23" s="149"/>
      <c r="GQ23" s="138"/>
      <c r="GR23" s="139"/>
      <c r="GS23" s="139"/>
      <c r="GT23" s="139"/>
      <c r="GU23" s="139"/>
      <c r="GV23" s="140"/>
      <c r="GW23" s="180"/>
      <c r="GX23" s="181"/>
      <c r="GY23" s="181"/>
      <c r="GZ23" s="181"/>
      <c r="HA23" s="181"/>
      <c r="HB23" s="182"/>
      <c r="HC23" s="180"/>
      <c r="HD23" s="181"/>
      <c r="HE23" s="181"/>
      <c r="HF23" s="181"/>
      <c r="HG23" s="181"/>
      <c r="HH23" s="182"/>
      <c r="HI23" s="159" t="s">
        <v>59</v>
      </c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1"/>
      <c r="HU23" s="153" t="s">
        <v>60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2"/>
      <c r="X24" s="176"/>
      <c r="Y24" s="171"/>
      <c r="Z24" s="171"/>
      <c r="AA24" s="171"/>
      <c r="AB24" s="171"/>
      <c r="AC24" s="172"/>
      <c r="AD24" s="150"/>
      <c r="AE24" s="151"/>
      <c r="AF24" s="151"/>
      <c r="AG24" s="151"/>
      <c r="AH24" s="151"/>
      <c r="AI24" s="151"/>
      <c r="AJ24" s="152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50"/>
      <c r="GL24" s="151"/>
      <c r="GM24" s="151"/>
      <c r="GN24" s="151"/>
      <c r="GO24" s="151"/>
      <c r="GP24" s="152"/>
      <c r="GQ24" s="141"/>
      <c r="GR24" s="142"/>
      <c r="GS24" s="142"/>
      <c r="GT24" s="142"/>
      <c r="GU24" s="142"/>
      <c r="GV24" s="143"/>
      <c r="GW24" s="183"/>
      <c r="GX24" s="184"/>
      <c r="GY24" s="184"/>
      <c r="GZ24" s="184"/>
      <c r="HA24" s="184"/>
      <c r="HB24" s="185"/>
      <c r="HC24" s="183"/>
      <c r="HD24" s="184"/>
      <c r="HE24" s="184"/>
      <c r="HF24" s="184"/>
      <c r="HG24" s="184"/>
      <c r="HH24" s="185"/>
      <c r="HI24" s="162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63"/>
      <c r="HU24" s="156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7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57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58"/>
    </row>
    <row r="26" spans="1:240" s="2" customFormat="1" ht="16.5" customHeight="1" x14ac:dyDescent="0.2">
      <c r="A26" s="57" t="s">
        <v>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83">
        <f t="shared" ref="AK26:BC26" si="0">$BI$16</f>
        <v>93</v>
      </c>
      <c r="AL26" s="84"/>
      <c r="AM26" s="84"/>
      <c r="AN26" s="84"/>
      <c r="AO26" s="84"/>
      <c r="AP26" s="41"/>
      <c r="AQ26" s="83">
        <f t="shared" si="0"/>
        <v>93</v>
      </c>
      <c r="AR26" s="84"/>
      <c r="AS26" s="84"/>
      <c r="AT26" s="84"/>
      <c r="AU26" s="84"/>
      <c r="AV26" s="41"/>
      <c r="AW26" s="83">
        <f t="shared" si="0"/>
        <v>93</v>
      </c>
      <c r="AX26" s="84"/>
      <c r="AY26" s="84"/>
      <c r="AZ26" s="84"/>
      <c r="BA26" s="84"/>
      <c r="BB26" s="41"/>
      <c r="BC26" s="39">
        <f t="shared" si="0"/>
        <v>93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93</v>
      </c>
      <c r="CH26" s="40"/>
      <c r="CI26" s="40"/>
      <c r="CJ26" s="40"/>
      <c r="CK26" s="40"/>
      <c r="CL26" s="41"/>
      <c r="CM26" s="39">
        <f t="shared" si="1"/>
        <v>93</v>
      </c>
      <c r="CN26" s="40"/>
      <c r="CO26" s="40"/>
      <c r="CP26" s="40"/>
      <c r="CQ26" s="40"/>
      <c r="CR26" s="41"/>
      <c r="CS26" s="39">
        <f t="shared" si="1"/>
        <v>93</v>
      </c>
      <c r="CT26" s="40"/>
      <c r="CU26" s="40"/>
      <c r="CV26" s="40"/>
      <c r="CW26" s="40"/>
      <c r="CX26" s="41"/>
      <c r="CY26" s="39">
        <f t="shared" si="1"/>
        <v>93</v>
      </c>
      <c r="CZ26" s="40"/>
      <c r="DA26" s="40"/>
      <c r="DB26" s="40"/>
      <c r="DC26" s="40"/>
      <c r="DD26" s="41"/>
      <c r="DE26" s="39">
        <f t="shared" si="1"/>
        <v>93</v>
      </c>
      <c r="DF26" s="40"/>
      <c r="DG26" s="40"/>
      <c r="DH26" s="40"/>
      <c r="DI26" s="40"/>
      <c r="DJ26" s="41"/>
      <c r="DK26" s="39">
        <f t="shared" si="1"/>
        <v>93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2">$BI$16</f>
        <v>93</v>
      </c>
      <c r="EJ26" s="40"/>
      <c r="EK26" s="40"/>
      <c r="EL26" s="40"/>
      <c r="EM26" s="40"/>
      <c r="EN26" s="41"/>
      <c r="EO26" s="39">
        <f t="shared" si="2"/>
        <v>93</v>
      </c>
      <c r="EP26" s="40"/>
      <c r="EQ26" s="40"/>
      <c r="ER26" s="40"/>
      <c r="ES26" s="40"/>
      <c r="ET26" s="41"/>
      <c r="EU26" s="39">
        <f t="shared" si="2"/>
        <v>93</v>
      </c>
      <c r="EV26" s="40"/>
      <c r="EW26" s="40"/>
      <c r="EX26" s="40"/>
      <c r="EY26" s="40"/>
      <c r="EZ26" s="41"/>
      <c r="FA26" s="39">
        <f t="shared" si="2"/>
        <v>93</v>
      </c>
      <c r="FB26" s="40"/>
      <c r="FC26" s="40"/>
      <c r="FD26" s="40"/>
      <c r="FE26" s="40"/>
      <c r="FF26" s="41"/>
      <c r="FG26" s="39">
        <f t="shared" si="2"/>
        <v>93</v>
      </c>
      <c r="FH26" s="40"/>
      <c r="FI26" s="40"/>
      <c r="FJ26" s="40"/>
      <c r="FK26" s="40"/>
      <c r="FL26" s="41"/>
      <c r="FM26" s="39">
        <v>93</v>
      </c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8"/>
      <c r="GR26" s="89"/>
      <c r="GS26" s="89"/>
      <c r="GT26" s="89"/>
      <c r="GU26" s="89"/>
      <c r="GV26" s="90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83"/>
      <c r="HV26" s="40"/>
      <c r="HW26" s="40"/>
      <c r="HX26" s="40"/>
      <c r="HY26" s="40"/>
      <c r="HZ26" s="40"/>
      <c r="IA26" s="40"/>
      <c r="IB26" s="40"/>
      <c r="IC26" s="40"/>
      <c r="ID26" s="40"/>
      <c r="IE26" s="84"/>
    </row>
    <row r="27" spans="1:240" s="12" customFormat="1" ht="15" customHeight="1" thickBot="1" x14ac:dyDescent="0.35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4"/>
      <c r="Y27" s="95"/>
      <c r="Z27" s="95"/>
      <c r="AA27" s="95"/>
      <c r="AB27" s="95"/>
      <c r="AC27" s="96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63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>
        <v>100</v>
      </c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7"/>
      <c r="GX27" s="98"/>
      <c r="GY27" s="98"/>
      <c r="GZ27" s="98"/>
      <c r="HA27" s="98"/>
      <c r="HB27" s="99"/>
      <c r="HC27" s="103"/>
      <c r="HD27" s="104"/>
      <c r="HE27" s="104"/>
      <c r="HF27" s="104"/>
      <c r="HG27" s="104"/>
      <c r="HH27" s="105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thickTop="1" x14ac:dyDescent="0.25">
      <c r="A28" s="54" t="s">
        <v>106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100"/>
      <c r="Y28" s="101"/>
      <c r="Z28" s="101"/>
      <c r="AA28" s="101"/>
      <c r="AB28" s="101"/>
      <c r="AC28" s="102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5.0000000000000001E-4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5" si="3">AK28+AQ28+AW28+BC28+BI28+BO28+BU28+CA28+CG28+CM28+CS28+CY28+DE28+DK28+DQ28+DW28+EC28+EI28+EO28+EU28+FA28+FG28+FM28+FS28+FY28+GE28</f>
        <v>5.0000000000000001E-4</v>
      </c>
      <c r="GL28" s="34"/>
      <c r="GM28" s="34"/>
      <c r="GN28" s="34"/>
      <c r="GO28" s="34"/>
      <c r="GP28" s="35"/>
      <c r="GQ28" s="106">
        <v>580</v>
      </c>
      <c r="GR28" s="107"/>
      <c r="GS28" s="107"/>
      <c r="GT28" s="107"/>
      <c r="GU28" s="107"/>
      <c r="GV28" s="108"/>
      <c r="GW28" s="27">
        <f t="shared" ref="GW28:GW55" si="4">GK28*GQ28</f>
        <v>0.28999999999999998</v>
      </c>
      <c r="GX28" s="28"/>
      <c r="GY28" s="28"/>
      <c r="GZ28" s="28"/>
      <c r="HA28" s="28"/>
      <c r="HB28" s="29"/>
      <c r="HC28" s="24">
        <f t="shared" ref="HC28" si="5">GK28*HI28</f>
        <v>4.65E-2</v>
      </c>
      <c r="HD28" s="25"/>
      <c r="HE28" s="25"/>
      <c r="HF28" s="25"/>
      <c r="HG28" s="25"/>
      <c r="HH28" s="26"/>
      <c r="HI28" s="36">
        <f t="shared" ref="HI28:HI37" si="6">$BI$16</f>
        <v>93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91">
        <f t="shared" ref="HU28:HU55" si="7">GQ28*HC28</f>
        <v>26.97</v>
      </c>
      <c r="HV28" s="92"/>
      <c r="HW28" s="92"/>
      <c r="HX28" s="92"/>
      <c r="HY28" s="92"/>
      <c r="HZ28" s="92"/>
      <c r="IA28" s="92"/>
      <c r="IB28" s="92"/>
      <c r="IC28" s="92"/>
      <c r="ID28" s="92"/>
      <c r="IE28" s="93"/>
      <c r="IF28" s="13">
        <f t="shared" ref="IF28:IF55" si="8">SUM(HU28)</f>
        <v>26.97</v>
      </c>
    </row>
    <row r="29" spans="1:240" s="2" customFormat="1" ht="16.5" customHeight="1" x14ac:dyDescent="0.25">
      <c r="A29" s="48" t="s">
        <v>97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1E-3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/>
      <c r="CT29" s="19"/>
      <c r="CU29" s="19"/>
      <c r="CV29" s="19"/>
      <c r="CW29" s="19"/>
      <c r="CX29" s="20"/>
      <c r="CY29" s="18"/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1E-3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>
        <v>1E-3</v>
      </c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3"/>
        <v>4.0000000000000001E-3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4"/>
        <v>2.2800000000000002</v>
      </c>
      <c r="GX29" s="28"/>
      <c r="GY29" s="28"/>
      <c r="GZ29" s="28"/>
      <c r="HA29" s="28"/>
      <c r="HB29" s="29"/>
      <c r="HC29" s="24">
        <f t="shared" ref="HC29:HC53" si="9">GK29*HI29</f>
        <v>0.372</v>
      </c>
      <c r="HD29" s="25"/>
      <c r="HE29" s="25"/>
      <c r="HF29" s="25"/>
      <c r="HG29" s="25"/>
      <c r="HH29" s="26"/>
      <c r="HI29" s="36">
        <f t="shared" si="6"/>
        <v>93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91">
        <f t="shared" si="7"/>
        <v>212.04</v>
      </c>
      <c r="HV29" s="92"/>
      <c r="HW29" s="92"/>
      <c r="HX29" s="92"/>
      <c r="HY29" s="92"/>
      <c r="HZ29" s="92"/>
      <c r="IA29" s="92"/>
      <c r="IB29" s="92"/>
      <c r="IC29" s="92"/>
      <c r="ID29" s="92"/>
      <c r="IE29" s="93"/>
      <c r="IF29" s="2">
        <f t="shared" si="8"/>
        <v>212.04</v>
      </c>
    </row>
    <row r="30" spans="1:240" s="2" customFormat="1" ht="16.5" customHeight="1" x14ac:dyDescent="0.25">
      <c r="A30" s="48" t="s">
        <v>64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0.1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0.03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1E-3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0.1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>
        <v>0.01</v>
      </c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3"/>
        <v>0.24100000000000002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4"/>
        <v>22.654000000000003</v>
      </c>
      <c r="GX30" s="28"/>
      <c r="GY30" s="28"/>
      <c r="GZ30" s="28"/>
      <c r="HA30" s="28"/>
      <c r="HB30" s="29"/>
      <c r="HC30" s="24">
        <f t="shared" si="9"/>
        <v>22.413</v>
      </c>
      <c r="HD30" s="25"/>
      <c r="HE30" s="25"/>
      <c r="HF30" s="25"/>
      <c r="HG30" s="25"/>
      <c r="HH30" s="26"/>
      <c r="HI30" s="36">
        <f t="shared" si="6"/>
        <v>93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91">
        <f t="shared" si="7"/>
        <v>2106.8220000000001</v>
      </c>
      <c r="HV30" s="92"/>
      <c r="HW30" s="92"/>
      <c r="HX30" s="92"/>
      <c r="HY30" s="92"/>
      <c r="HZ30" s="92"/>
      <c r="IA30" s="92"/>
      <c r="IB30" s="92"/>
      <c r="IC30" s="92"/>
      <c r="ID30" s="92"/>
      <c r="IE30" s="93"/>
      <c r="IF30" s="2">
        <f t="shared" si="8"/>
        <v>2106.8220000000001</v>
      </c>
    </row>
    <row r="31" spans="1:240" s="2" customFormat="1" ht="18" customHeight="1" x14ac:dyDescent="0.25">
      <c r="A31" s="48" t="s">
        <v>65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2E-3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3"/>
        <v>2E-3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4"/>
        <v>0.45600000000000002</v>
      </c>
      <c r="GX31" s="28"/>
      <c r="GY31" s="28"/>
      <c r="GZ31" s="28"/>
      <c r="HA31" s="28"/>
      <c r="HB31" s="29"/>
      <c r="HC31" s="24">
        <f t="shared" si="9"/>
        <v>0.186</v>
      </c>
      <c r="HD31" s="25"/>
      <c r="HE31" s="25"/>
      <c r="HF31" s="25"/>
      <c r="HG31" s="25"/>
      <c r="HH31" s="26"/>
      <c r="HI31" s="36">
        <f t="shared" si="6"/>
        <v>93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91">
        <f t="shared" si="7"/>
        <v>42.408000000000001</v>
      </c>
      <c r="HV31" s="92"/>
      <c r="HW31" s="92"/>
      <c r="HX31" s="92"/>
      <c r="HY31" s="92"/>
      <c r="HZ31" s="92"/>
      <c r="IA31" s="92"/>
      <c r="IB31" s="92"/>
      <c r="IC31" s="92"/>
      <c r="ID31" s="92"/>
      <c r="IE31" s="93"/>
      <c r="IF31" s="2">
        <f t="shared" si="8"/>
        <v>42.408000000000001</v>
      </c>
    </row>
    <row r="32" spans="1:240" s="2" customFormat="1" ht="16.5" customHeight="1" x14ac:dyDescent="0.25">
      <c r="A32" s="48" t="s">
        <v>66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/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3"/>
        <v>0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4"/>
        <v>0</v>
      </c>
      <c r="GX32" s="28"/>
      <c r="GY32" s="28"/>
      <c r="GZ32" s="28"/>
      <c r="HA32" s="28"/>
      <c r="HB32" s="29"/>
      <c r="HC32" s="24">
        <f t="shared" si="9"/>
        <v>0</v>
      </c>
      <c r="HD32" s="25"/>
      <c r="HE32" s="25"/>
      <c r="HF32" s="25"/>
      <c r="HG32" s="25"/>
      <c r="HH32" s="26"/>
      <c r="HI32" s="36">
        <f t="shared" si="6"/>
        <v>93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91">
        <f t="shared" si="7"/>
        <v>0</v>
      </c>
      <c r="HV32" s="92"/>
      <c r="HW32" s="92"/>
      <c r="HX32" s="92"/>
      <c r="HY32" s="92"/>
      <c r="HZ32" s="92"/>
      <c r="IA32" s="92"/>
      <c r="IB32" s="92"/>
      <c r="IC32" s="92"/>
      <c r="ID32" s="92"/>
      <c r="IE32" s="93"/>
      <c r="IF32" s="2">
        <f t="shared" si="8"/>
        <v>0</v>
      </c>
    </row>
    <row r="33" spans="1:240" s="2" customFormat="1" ht="16.5" customHeight="1" x14ac:dyDescent="0.25">
      <c r="A33" s="48" t="s">
        <v>67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/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>
        <v>5.0000000000000001E-4</v>
      </c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3"/>
        <v>5.0000000000000001E-4</v>
      </c>
      <c r="GL33" s="34"/>
      <c r="GM33" s="34"/>
      <c r="GN33" s="34"/>
      <c r="GO33" s="34"/>
      <c r="GP33" s="35"/>
      <c r="GQ33" s="30">
        <v>447</v>
      </c>
      <c r="GR33" s="31"/>
      <c r="GS33" s="31"/>
      <c r="GT33" s="31"/>
      <c r="GU33" s="31"/>
      <c r="GV33" s="32"/>
      <c r="GW33" s="27">
        <f t="shared" si="4"/>
        <v>0.2235</v>
      </c>
      <c r="GX33" s="28"/>
      <c r="GY33" s="28"/>
      <c r="GZ33" s="28"/>
      <c r="HA33" s="28"/>
      <c r="HB33" s="29"/>
      <c r="HC33" s="24">
        <f t="shared" si="9"/>
        <v>4.65E-2</v>
      </c>
      <c r="HD33" s="25"/>
      <c r="HE33" s="25"/>
      <c r="HF33" s="25"/>
      <c r="HG33" s="25"/>
      <c r="HH33" s="26"/>
      <c r="HI33" s="36">
        <f t="shared" si="6"/>
        <v>93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91">
        <f t="shared" si="7"/>
        <v>20.785499999999999</v>
      </c>
      <c r="HV33" s="92"/>
      <c r="HW33" s="92"/>
      <c r="HX33" s="92"/>
      <c r="HY33" s="92"/>
      <c r="HZ33" s="92"/>
      <c r="IA33" s="92"/>
      <c r="IB33" s="92"/>
      <c r="IC33" s="92"/>
      <c r="ID33" s="92"/>
      <c r="IE33" s="93"/>
      <c r="IF33" s="2">
        <f t="shared" si="8"/>
        <v>20.785499999999999</v>
      </c>
    </row>
    <row r="34" spans="1:240" s="2" customFormat="1" ht="16.5" customHeight="1" x14ac:dyDescent="0.25">
      <c r="A34" s="48" t="s">
        <v>69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>
        <v>0.04</v>
      </c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>
        <v>0.11</v>
      </c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10">AK34+AQ34+AW34+BC34+BI34+BO34+BU34+CA34+CG34+CM34+CS34+CY34+DE34+DK34+DQ34+DW34+EC34+EI34+EO34+EU34+FA34+FG34+FM34+FS34+FY34+GE34</f>
        <v>0.15</v>
      </c>
      <c r="GL34" s="34"/>
      <c r="GM34" s="34"/>
      <c r="GN34" s="34"/>
      <c r="GO34" s="34"/>
      <c r="GP34" s="35"/>
      <c r="GQ34" s="30">
        <v>60</v>
      </c>
      <c r="GR34" s="31"/>
      <c r="GS34" s="31"/>
      <c r="GT34" s="31"/>
      <c r="GU34" s="31"/>
      <c r="GV34" s="32"/>
      <c r="GW34" s="27">
        <f t="shared" si="4"/>
        <v>9</v>
      </c>
      <c r="GX34" s="28"/>
      <c r="GY34" s="28"/>
      <c r="GZ34" s="28"/>
      <c r="HA34" s="28"/>
      <c r="HB34" s="29"/>
      <c r="HC34" s="24">
        <f t="shared" si="9"/>
        <v>13.95</v>
      </c>
      <c r="HD34" s="25"/>
      <c r="HE34" s="25"/>
      <c r="HF34" s="25"/>
      <c r="HG34" s="25"/>
      <c r="HH34" s="26"/>
      <c r="HI34" s="36">
        <f t="shared" si="6"/>
        <v>93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91">
        <f t="shared" si="7"/>
        <v>837</v>
      </c>
      <c r="HV34" s="92"/>
      <c r="HW34" s="92"/>
      <c r="HX34" s="92"/>
      <c r="HY34" s="92"/>
      <c r="HZ34" s="92"/>
      <c r="IA34" s="92"/>
      <c r="IB34" s="92"/>
      <c r="IC34" s="92"/>
      <c r="ID34" s="92"/>
      <c r="IE34" s="93"/>
      <c r="IF34" s="2">
        <f t="shared" si="8"/>
        <v>837</v>
      </c>
    </row>
    <row r="35" spans="1:240" s="2" customFormat="1" ht="16.5" customHeight="1" x14ac:dyDescent="0.25">
      <c r="A35" s="48" t="s">
        <v>70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0.02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3"/>
        <v>0.02</v>
      </c>
      <c r="GL35" s="34"/>
      <c r="GM35" s="34"/>
      <c r="GN35" s="34"/>
      <c r="GO35" s="34"/>
      <c r="GP35" s="35"/>
      <c r="GQ35" s="30">
        <v>77</v>
      </c>
      <c r="GR35" s="31"/>
      <c r="GS35" s="31"/>
      <c r="GT35" s="31"/>
      <c r="GU35" s="31"/>
      <c r="GV35" s="32"/>
      <c r="GW35" s="27">
        <f t="shared" si="4"/>
        <v>1.54</v>
      </c>
      <c r="GX35" s="28"/>
      <c r="GY35" s="28"/>
      <c r="GZ35" s="28"/>
      <c r="HA35" s="28"/>
      <c r="HB35" s="29"/>
      <c r="HC35" s="24">
        <f t="shared" si="9"/>
        <v>1.86</v>
      </c>
      <c r="HD35" s="25"/>
      <c r="HE35" s="25"/>
      <c r="HF35" s="25"/>
      <c r="HG35" s="25"/>
      <c r="HH35" s="26"/>
      <c r="HI35" s="36">
        <f t="shared" si="6"/>
        <v>93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91">
        <f t="shared" si="7"/>
        <v>143.22</v>
      </c>
      <c r="HV35" s="92"/>
      <c r="HW35" s="92"/>
      <c r="HX35" s="92"/>
      <c r="HY35" s="92"/>
      <c r="HZ35" s="92"/>
      <c r="IA35" s="92"/>
      <c r="IB35" s="92"/>
      <c r="IC35" s="92"/>
      <c r="ID35" s="92"/>
      <c r="IE35" s="93"/>
      <c r="IF35" s="2">
        <f t="shared" si="8"/>
        <v>143.22</v>
      </c>
    </row>
    <row r="36" spans="1:240" s="2" customFormat="1" ht="16.5" customHeight="1" x14ac:dyDescent="0.25">
      <c r="A36" s="48" t="s">
        <v>71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6.0000000000000001E-3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3"/>
        <v>6.0000000000000001E-3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4"/>
        <v>0.22800000000000001</v>
      </c>
      <c r="GX36" s="28"/>
      <c r="GY36" s="28"/>
      <c r="GZ36" s="28"/>
      <c r="HA36" s="28"/>
      <c r="HB36" s="29"/>
      <c r="HC36" s="24">
        <f t="shared" si="9"/>
        <v>0.55800000000000005</v>
      </c>
      <c r="HD36" s="25"/>
      <c r="HE36" s="25"/>
      <c r="HF36" s="25"/>
      <c r="HG36" s="25"/>
      <c r="HH36" s="26"/>
      <c r="HI36" s="36">
        <f t="shared" si="6"/>
        <v>93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7"/>
        <v>21.204000000000001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8"/>
        <v>21.204000000000001</v>
      </c>
    </row>
    <row r="37" spans="1:240" s="2" customFormat="1" ht="16.5" customHeight="1" x14ac:dyDescent="0.25">
      <c r="A37" s="48" t="s">
        <v>72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3.0000000000000001E-3</v>
      </c>
      <c r="CH37" s="19"/>
      <c r="CI37" s="19"/>
      <c r="CJ37" s="19"/>
      <c r="CK37" s="19"/>
      <c r="CL37" s="20"/>
      <c r="CM37" s="18">
        <v>3.0000000000000001E-3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3"/>
        <v>8.0000000000000002E-3</v>
      </c>
      <c r="GL37" s="34"/>
      <c r="GM37" s="34"/>
      <c r="GN37" s="34"/>
      <c r="GO37" s="34"/>
      <c r="GP37" s="35"/>
      <c r="GQ37" s="30">
        <v>48</v>
      </c>
      <c r="GR37" s="31"/>
      <c r="GS37" s="31"/>
      <c r="GT37" s="31"/>
      <c r="GU37" s="31"/>
      <c r="GV37" s="32"/>
      <c r="GW37" s="27">
        <f t="shared" si="4"/>
        <v>0.38400000000000001</v>
      </c>
      <c r="GX37" s="28"/>
      <c r="GY37" s="28"/>
      <c r="GZ37" s="28"/>
      <c r="HA37" s="28"/>
      <c r="HB37" s="29"/>
      <c r="HC37" s="24">
        <f t="shared" si="9"/>
        <v>0.74399999999999999</v>
      </c>
      <c r="HD37" s="25"/>
      <c r="HE37" s="25"/>
      <c r="HF37" s="25"/>
      <c r="HG37" s="25"/>
      <c r="HH37" s="26"/>
      <c r="HI37" s="36">
        <f t="shared" si="6"/>
        <v>93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7"/>
        <v>35.712000000000003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8"/>
        <v>35.712000000000003</v>
      </c>
    </row>
    <row r="38" spans="1:240" s="2" customFormat="1" ht="16.5" customHeight="1" x14ac:dyDescent="0.25">
      <c r="A38" s="48" t="s">
        <v>73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>
        <v>2.0000000000000001E-4</v>
      </c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3"/>
        <v>2.7000000000000001E-3</v>
      </c>
      <c r="GL38" s="34"/>
      <c r="GM38" s="34"/>
      <c r="GN38" s="34"/>
      <c r="GO38" s="34"/>
      <c r="GP38" s="35"/>
      <c r="GQ38" s="30">
        <v>145</v>
      </c>
      <c r="GR38" s="31"/>
      <c r="GS38" s="31"/>
      <c r="GT38" s="31"/>
      <c r="GU38" s="31"/>
      <c r="GV38" s="32"/>
      <c r="GW38" s="27">
        <f t="shared" si="4"/>
        <v>0.39150000000000001</v>
      </c>
      <c r="GX38" s="28"/>
      <c r="GY38" s="28"/>
      <c r="GZ38" s="28"/>
      <c r="HA38" s="28"/>
      <c r="HB38" s="29"/>
      <c r="HC38" s="24">
        <v>0.30299999999999999</v>
      </c>
      <c r="HD38" s="25"/>
      <c r="HE38" s="25"/>
      <c r="HF38" s="25"/>
      <c r="HG38" s="25"/>
      <c r="HH38" s="26"/>
      <c r="HI38" s="36">
        <f t="shared" ref="HI38:HI47" si="11">$BI$16</f>
        <v>93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7"/>
        <v>43.935000000000002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8"/>
        <v>43.935000000000002</v>
      </c>
    </row>
    <row r="39" spans="1:240" s="2" customFormat="1" ht="16.5" customHeight="1" x14ac:dyDescent="0.25">
      <c r="A39" s="48" t="s">
        <v>74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6.0000000000000001E-3</v>
      </c>
      <c r="CH39" s="19"/>
      <c r="CI39" s="19"/>
      <c r="CJ39" s="19"/>
      <c r="CK39" s="19"/>
      <c r="CL39" s="20"/>
      <c r="CM39" s="18">
        <v>4.0000000000000001E-3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3"/>
        <v>0.01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4"/>
        <v>0.45</v>
      </c>
      <c r="GX39" s="28"/>
      <c r="GY39" s="28"/>
      <c r="GZ39" s="28"/>
      <c r="HA39" s="28"/>
      <c r="HB39" s="29"/>
      <c r="HC39" s="24">
        <f t="shared" si="9"/>
        <v>0.93</v>
      </c>
      <c r="HD39" s="25"/>
      <c r="HE39" s="25"/>
      <c r="HF39" s="25"/>
      <c r="HG39" s="25"/>
      <c r="HH39" s="26"/>
      <c r="HI39" s="36">
        <f t="shared" si="11"/>
        <v>93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7"/>
        <v>41.85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8"/>
        <v>41.85</v>
      </c>
    </row>
    <row r="40" spans="1:240" s="2" customFormat="1" ht="16.5" customHeight="1" x14ac:dyDescent="0.25">
      <c r="A40" s="48" t="s">
        <v>75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>
        <v>3.2000000000000001E-2</v>
      </c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3"/>
        <v>3.4000000000000002E-2</v>
      </c>
      <c r="GL40" s="34"/>
      <c r="GM40" s="34"/>
      <c r="GN40" s="34"/>
      <c r="GO40" s="34"/>
      <c r="GP40" s="35"/>
      <c r="GQ40" s="30">
        <v>42</v>
      </c>
      <c r="GR40" s="31"/>
      <c r="GS40" s="31"/>
      <c r="GT40" s="31"/>
      <c r="GU40" s="31"/>
      <c r="GV40" s="32"/>
      <c r="GW40" s="27">
        <f t="shared" si="4"/>
        <v>1.4280000000000002</v>
      </c>
      <c r="GX40" s="28"/>
      <c r="GY40" s="28"/>
      <c r="GZ40" s="28"/>
      <c r="HA40" s="28"/>
      <c r="HB40" s="29"/>
      <c r="HC40" s="24">
        <f t="shared" si="9"/>
        <v>3.1620000000000004</v>
      </c>
      <c r="HD40" s="25"/>
      <c r="HE40" s="25"/>
      <c r="HF40" s="25"/>
      <c r="HG40" s="25"/>
      <c r="HH40" s="26"/>
      <c r="HI40" s="36">
        <f t="shared" si="11"/>
        <v>93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7"/>
        <v>132.804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8"/>
        <v>132.804</v>
      </c>
    </row>
    <row r="41" spans="1:240" s="2" customFormat="1" ht="16.5" customHeight="1" x14ac:dyDescent="0.25">
      <c r="A41" s="48" t="s">
        <v>76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/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1.4E-2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3"/>
        <v>1.4E-2</v>
      </c>
      <c r="GL41" s="34"/>
      <c r="GM41" s="34"/>
      <c r="GN41" s="34"/>
      <c r="GO41" s="34"/>
      <c r="GP41" s="35"/>
      <c r="GQ41" s="30"/>
      <c r="GR41" s="31"/>
      <c r="GS41" s="31"/>
      <c r="GT41" s="31"/>
      <c r="GU41" s="31"/>
      <c r="GV41" s="32"/>
      <c r="GW41" s="27">
        <f t="shared" si="4"/>
        <v>0</v>
      </c>
      <c r="GX41" s="28"/>
      <c r="GY41" s="28"/>
      <c r="GZ41" s="28"/>
      <c r="HA41" s="28"/>
      <c r="HB41" s="29"/>
      <c r="HC41" s="24">
        <f t="shared" si="9"/>
        <v>1.302</v>
      </c>
      <c r="HD41" s="25"/>
      <c r="HE41" s="25"/>
      <c r="HF41" s="25"/>
      <c r="HG41" s="25"/>
      <c r="HH41" s="26"/>
      <c r="HI41" s="36">
        <f t="shared" si="11"/>
        <v>93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7"/>
        <v>0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8"/>
        <v>0</v>
      </c>
    </row>
    <row r="42" spans="1:240" s="2" customFormat="1" ht="16.5" customHeight="1" x14ac:dyDescent="0.25">
      <c r="A42" s="48" t="s">
        <v>68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/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>
        <v>2E-3</v>
      </c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3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4"/>
        <v>0.84</v>
      </c>
      <c r="GX42" s="28"/>
      <c r="GY42" s="28"/>
      <c r="GZ42" s="28"/>
      <c r="HA42" s="28"/>
      <c r="HB42" s="29"/>
      <c r="HC42" s="24">
        <v>0.12</v>
      </c>
      <c r="HD42" s="25"/>
      <c r="HE42" s="25"/>
      <c r="HF42" s="25"/>
      <c r="HG42" s="25"/>
      <c r="HH42" s="26"/>
      <c r="HI42" s="36">
        <f t="shared" si="11"/>
        <v>93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7"/>
        <v>50.4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8"/>
        <v>50.4</v>
      </c>
    </row>
    <row r="43" spans="1:240" s="2" customFormat="1" ht="16.5" customHeight="1" x14ac:dyDescent="0.25">
      <c r="A43" s="48" t="s">
        <v>77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>
        <v>0.02</v>
      </c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3"/>
        <v>0.02</v>
      </c>
      <c r="GL43" s="34"/>
      <c r="GM43" s="34"/>
      <c r="GN43" s="34"/>
      <c r="GO43" s="34"/>
      <c r="GP43" s="35"/>
      <c r="GQ43" s="30">
        <v>70</v>
      </c>
      <c r="GR43" s="31"/>
      <c r="GS43" s="31"/>
      <c r="GT43" s="31"/>
      <c r="GU43" s="31"/>
      <c r="GV43" s="32"/>
      <c r="GW43" s="27">
        <f t="shared" si="4"/>
        <v>1.4000000000000001</v>
      </c>
      <c r="GX43" s="28"/>
      <c r="GY43" s="28"/>
      <c r="GZ43" s="28"/>
      <c r="HA43" s="28"/>
      <c r="HB43" s="29"/>
      <c r="HC43" s="24">
        <f t="shared" si="9"/>
        <v>1.86</v>
      </c>
      <c r="HD43" s="25"/>
      <c r="HE43" s="25"/>
      <c r="HF43" s="25"/>
      <c r="HG43" s="25"/>
      <c r="HH43" s="26"/>
      <c r="HI43" s="36">
        <f t="shared" si="11"/>
        <v>93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7"/>
        <v>130.20000000000002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8"/>
        <v>130.20000000000002</v>
      </c>
    </row>
    <row r="44" spans="1:240" s="2" customFormat="1" ht="16.5" customHeight="1" x14ac:dyDescent="0.25">
      <c r="A44" s="48" t="s">
        <v>101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4.4999999999999998E-2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3"/>
        <v>4.4999999999999998E-2</v>
      </c>
      <c r="GL44" s="34"/>
      <c r="GM44" s="34"/>
      <c r="GN44" s="34"/>
      <c r="GO44" s="34"/>
      <c r="GP44" s="35"/>
      <c r="GQ44" s="30">
        <v>615</v>
      </c>
      <c r="GR44" s="31"/>
      <c r="GS44" s="31"/>
      <c r="GT44" s="31"/>
      <c r="GU44" s="31"/>
      <c r="GV44" s="32"/>
      <c r="GW44" s="27">
        <f t="shared" si="4"/>
        <v>27.675000000000001</v>
      </c>
      <c r="GX44" s="28"/>
      <c r="GY44" s="28"/>
      <c r="GZ44" s="28"/>
      <c r="HA44" s="28"/>
      <c r="HB44" s="29"/>
      <c r="HC44" s="24">
        <f t="shared" si="9"/>
        <v>4.1849999999999996</v>
      </c>
      <c r="HD44" s="25"/>
      <c r="HE44" s="25"/>
      <c r="HF44" s="25"/>
      <c r="HG44" s="25"/>
      <c r="HH44" s="26"/>
      <c r="HI44" s="36">
        <f t="shared" si="11"/>
        <v>93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7"/>
        <v>2573.7749999999996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8"/>
        <v>2573.7749999999996</v>
      </c>
    </row>
    <row r="45" spans="1:240" s="2" customFormat="1" ht="16.5" customHeight="1" x14ac:dyDescent="0.25">
      <c r="A45" s="48" t="s">
        <v>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8.0000000000000002E-3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>
        <v>8.0000000000000002E-3</v>
      </c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>
        <v>2E-3</v>
      </c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3"/>
        <v>3.4000000000000002E-2</v>
      </c>
      <c r="GL45" s="34"/>
      <c r="GM45" s="34"/>
      <c r="GN45" s="34"/>
      <c r="GO45" s="34"/>
      <c r="GP45" s="35"/>
      <c r="GQ45" s="30">
        <v>98</v>
      </c>
      <c r="GR45" s="31"/>
      <c r="GS45" s="31"/>
      <c r="GT45" s="31"/>
      <c r="GU45" s="31"/>
      <c r="GV45" s="32"/>
      <c r="GW45" s="27">
        <f t="shared" si="4"/>
        <v>3.3320000000000003</v>
      </c>
      <c r="GX45" s="28"/>
      <c r="GY45" s="28"/>
      <c r="GZ45" s="28"/>
      <c r="HA45" s="28"/>
      <c r="HB45" s="29"/>
      <c r="HC45" s="24">
        <f t="shared" si="9"/>
        <v>3.1620000000000004</v>
      </c>
      <c r="HD45" s="25"/>
      <c r="HE45" s="25"/>
      <c r="HF45" s="25"/>
      <c r="HG45" s="25"/>
      <c r="HH45" s="26"/>
      <c r="HI45" s="36">
        <f t="shared" si="11"/>
        <v>93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7"/>
        <v>309.87600000000003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8"/>
        <v>309.87600000000003</v>
      </c>
    </row>
    <row r="46" spans="1:240" s="2" customFormat="1" ht="16.5" customHeight="1" x14ac:dyDescent="0.25">
      <c r="A46" s="45" t="s">
        <v>79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>
        <v>0.1</v>
      </c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3"/>
        <v>0.1</v>
      </c>
      <c r="GL46" s="34"/>
      <c r="GM46" s="34"/>
      <c r="GN46" s="34"/>
      <c r="GO46" s="34"/>
      <c r="GP46" s="35"/>
      <c r="GQ46" s="30">
        <v>68</v>
      </c>
      <c r="GR46" s="31"/>
      <c r="GS46" s="31"/>
      <c r="GT46" s="31"/>
      <c r="GU46" s="31"/>
      <c r="GV46" s="32"/>
      <c r="GW46" s="27">
        <f t="shared" si="4"/>
        <v>6.8000000000000007</v>
      </c>
      <c r="GX46" s="28"/>
      <c r="GY46" s="28"/>
      <c r="GZ46" s="28"/>
      <c r="HA46" s="28"/>
      <c r="HB46" s="29"/>
      <c r="HC46" s="24">
        <f t="shared" si="9"/>
        <v>9.3000000000000007</v>
      </c>
      <c r="HD46" s="25"/>
      <c r="HE46" s="25"/>
      <c r="HF46" s="25"/>
      <c r="HG46" s="25"/>
      <c r="HH46" s="26"/>
      <c r="HI46" s="36">
        <f t="shared" si="11"/>
        <v>93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7"/>
        <v>632.40000000000009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8"/>
        <v>632.40000000000009</v>
      </c>
    </row>
    <row r="47" spans="1:240" s="2" customFormat="1" ht="16.5" customHeight="1" x14ac:dyDescent="0.25">
      <c r="A47" s="48" t="s">
        <v>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/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>
        <v>4.0000000000000001E-3</v>
      </c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3"/>
        <v>4.0000000000000001E-3</v>
      </c>
      <c r="GL47" s="34"/>
      <c r="GM47" s="34"/>
      <c r="GN47" s="34"/>
      <c r="GO47" s="34"/>
      <c r="GP47" s="35"/>
      <c r="GQ47" s="30">
        <v>27</v>
      </c>
      <c r="GR47" s="31"/>
      <c r="GS47" s="31"/>
      <c r="GT47" s="31"/>
      <c r="GU47" s="31"/>
      <c r="GV47" s="32"/>
      <c r="GW47" s="27">
        <f t="shared" si="4"/>
        <v>0.108</v>
      </c>
      <c r="GX47" s="28"/>
      <c r="GY47" s="28"/>
      <c r="GZ47" s="28"/>
      <c r="HA47" s="28"/>
      <c r="HB47" s="29"/>
      <c r="HC47" s="24">
        <f t="shared" si="9"/>
        <v>0.372</v>
      </c>
      <c r="HD47" s="25"/>
      <c r="HE47" s="25"/>
      <c r="HF47" s="25"/>
      <c r="HG47" s="25"/>
      <c r="HH47" s="26"/>
      <c r="HI47" s="36">
        <f t="shared" si="11"/>
        <v>93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7"/>
        <v>10.044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8"/>
        <v>10.044</v>
      </c>
    </row>
    <row r="48" spans="1:240" s="2" customFormat="1" ht="16.5" customHeight="1" x14ac:dyDescent="0.25">
      <c r="A48" s="48" t="s">
        <v>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>
        <v>3.0000000000000001E-3</v>
      </c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/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3"/>
        <v>3.0000000000000001E-3</v>
      </c>
      <c r="GL48" s="34"/>
      <c r="GM48" s="34"/>
      <c r="GN48" s="34"/>
      <c r="GO48" s="34"/>
      <c r="GP48" s="35"/>
      <c r="GQ48" s="30">
        <v>155</v>
      </c>
      <c r="GR48" s="31"/>
      <c r="GS48" s="31"/>
      <c r="GT48" s="31"/>
      <c r="GU48" s="31"/>
      <c r="GV48" s="32"/>
      <c r="GW48" s="27">
        <f t="shared" si="4"/>
        <v>0.46500000000000002</v>
      </c>
      <c r="GX48" s="28"/>
      <c r="GY48" s="28"/>
      <c r="GZ48" s="28"/>
      <c r="HA48" s="28"/>
      <c r="HB48" s="29"/>
      <c r="HC48" s="24">
        <f t="shared" si="9"/>
        <v>0.27900000000000003</v>
      </c>
      <c r="HD48" s="25"/>
      <c r="HE48" s="25"/>
      <c r="HF48" s="25"/>
      <c r="HG48" s="25"/>
      <c r="HH48" s="26"/>
      <c r="HI48" s="36">
        <f t="shared" ref="HI48:HI55" si="12">$BI$16</f>
        <v>93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7"/>
        <v>43.245000000000005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8"/>
        <v>43.245000000000005</v>
      </c>
    </row>
    <row r="49" spans="1:240" s="2" customFormat="1" ht="16.5" customHeight="1" x14ac:dyDescent="0.25">
      <c r="A49" s="48" t="s">
        <v>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/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/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>
        <v>2E-3</v>
      </c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/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/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3"/>
        <v>2E-3</v>
      </c>
      <c r="GL49" s="34"/>
      <c r="GM49" s="34"/>
      <c r="GN49" s="34"/>
      <c r="GO49" s="34"/>
      <c r="GP49" s="35"/>
      <c r="GQ49" s="30">
        <v>128</v>
      </c>
      <c r="GR49" s="31"/>
      <c r="GS49" s="31"/>
      <c r="GT49" s="31"/>
      <c r="GU49" s="31"/>
      <c r="GV49" s="32"/>
      <c r="GW49" s="27">
        <f t="shared" si="4"/>
        <v>0.25600000000000001</v>
      </c>
      <c r="GX49" s="28"/>
      <c r="GY49" s="28"/>
      <c r="GZ49" s="28"/>
      <c r="HA49" s="28"/>
      <c r="HB49" s="29"/>
      <c r="HC49" s="24">
        <f t="shared" si="9"/>
        <v>0.186</v>
      </c>
      <c r="HD49" s="25"/>
      <c r="HE49" s="25"/>
      <c r="HF49" s="25"/>
      <c r="HG49" s="25"/>
      <c r="HH49" s="26"/>
      <c r="HI49" s="36">
        <f t="shared" si="12"/>
        <v>93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7"/>
        <v>23.808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8"/>
        <v>23.808</v>
      </c>
    </row>
    <row r="50" spans="1:240" s="2" customFormat="1" ht="16.5" customHeight="1" x14ac:dyDescent="0.25">
      <c r="A50" s="48" t="s">
        <v>83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>
        <v>0.04</v>
      </c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>
        <v>0.01</v>
      </c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>
        <v>0.03</v>
      </c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>
        <v>0.03</v>
      </c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3"/>
        <v>0.11</v>
      </c>
      <c r="GL50" s="34"/>
      <c r="GM50" s="34"/>
      <c r="GN50" s="34"/>
      <c r="GO50" s="34"/>
      <c r="GP50" s="35"/>
      <c r="GQ50" s="30">
        <v>59</v>
      </c>
      <c r="GR50" s="31"/>
      <c r="GS50" s="31"/>
      <c r="GT50" s="31"/>
      <c r="GU50" s="31"/>
      <c r="GV50" s="32"/>
      <c r="GW50" s="27">
        <f t="shared" si="4"/>
        <v>6.49</v>
      </c>
      <c r="GX50" s="28"/>
      <c r="GY50" s="28"/>
      <c r="GZ50" s="28"/>
      <c r="HA50" s="28"/>
      <c r="HB50" s="29"/>
      <c r="HC50" s="24">
        <f t="shared" si="9"/>
        <v>10.23</v>
      </c>
      <c r="HD50" s="25"/>
      <c r="HE50" s="25"/>
      <c r="HF50" s="25"/>
      <c r="HG50" s="25"/>
      <c r="HH50" s="26"/>
      <c r="HI50" s="36">
        <f t="shared" si="12"/>
        <v>93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7"/>
        <v>603.57000000000005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8"/>
        <v>603.57000000000005</v>
      </c>
    </row>
    <row r="51" spans="1:240" s="2" customFormat="1" ht="16.5" customHeight="1" x14ac:dyDescent="0.25">
      <c r="A51" s="48" t="s">
        <v>84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3"/>
        <v>0</v>
      </c>
      <c r="GL51" s="34"/>
      <c r="GM51" s="34"/>
      <c r="GN51" s="34"/>
      <c r="GO51" s="34"/>
      <c r="GP51" s="35"/>
      <c r="GQ51" s="30">
        <v>292</v>
      </c>
      <c r="GR51" s="31"/>
      <c r="GS51" s="31"/>
      <c r="GT51" s="31"/>
      <c r="GU51" s="31"/>
      <c r="GV51" s="32"/>
      <c r="GW51" s="27">
        <f t="shared" si="4"/>
        <v>0</v>
      </c>
      <c r="GX51" s="28"/>
      <c r="GY51" s="28"/>
      <c r="GZ51" s="28"/>
      <c r="HA51" s="28"/>
      <c r="HB51" s="29"/>
      <c r="HC51" s="24">
        <f t="shared" si="9"/>
        <v>0</v>
      </c>
      <c r="HD51" s="25"/>
      <c r="HE51" s="25"/>
      <c r="HF51" s="25"/>
      <c r="HG51" s="25"/>
      <c r="HH51" s="26"/>
      <c r="HI51" s="36">
        <f t="shared" si="12"/>
        <v>93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7"/>
        <v>0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8"/>
        <v>0</v>
      </c>
    </row>
    <row r="52" spans="1:240" s="2" customFormat="1" ht="16.5" customHeight="1" x14ac:dyDescent="0.25">
      <c r="A52" s="48" t="s">
        <v>98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3"/>
        <v>0</v>
      </c>
      <c r="GL52" s="34"/>
      <c r="GM52" s="34"/>
      <c r="GN52" s="34"/>
      <c r="GO52" s="34"/>
      <c r="GP52" s="35"/>
      <c r="GQ52" s="30">
        <v>168</v>
      </c>
      <c r="GR52" s="31"/>
      <c r="GS52" s="31"/>
      <c r="GT52" s="31"/>
      <c r="GU52" s="31"/>
      <c r="GV52" s="32"/>
      <c r="GW52" s="27">
        <f t="shared" si="4"/>
        <v>0</v>
      </c>
      <c r="GX52" s="28"/>
      <c r="GY52" s="28"/>
      <c r="GZ52" s="28"/>
      <c r="HA52" s="28"/>
      <c r="HB52" s="29"/>
      <c r="HC52" s="24">
        <f t="shared" si="9"/>
        <v>0</v>
      </c>
      <c r="HD52" s="25"/>
      <c r="HE52" s="25"/>
      <c r="HF52" s="25"/>
      <c r="HG52" s="25"/>
      <c r="HH52" s="26"/>
      <c r="HI52" s="36">
        <f t="shared" si="12"/>
        <v>93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7"/>
        <v>0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8"/>
        <v>0</v>
      </c>
    </row>
    <row r="53" spans="1:240" s="2" customFormat="1" ht="16.5" customHeight="1" x14ac:dyDescent="0.25">
      <c r="A53" s="48" t="s">
        <v>85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>
        <v>0.03</v>
      </c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>
        <v>0.1</v>
      </c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3"/>
        <v>0.13</v>
      </c>
      <c r="GL53" s="34"/>
      <c r="GM53" s="34"/>
      <c r="GN53" s="34"/>
      <c r="GO53" s="34"/>
      <c r="GP53" s="35"/>
      <c r="GQ53" s="30">
        <v>78</v>
      </c>
      <c r="GR53" s="31"/>
      <c r="GS53" s="31"/>
      <c r="GT53" s="31"/>
      <c r="GU53" s="31"/>
      <c r="GV53" s="32"/>
      <c r="GW53" s="27">
        <f t="shared" si="4"/>
        <v>10.14</v>
      </c>
      <c r="GX53" s="28"/>
      <c r="GY53" s="28"/>
      <c r="GZ53" s="28"/>
      <c r="HA53" s="28"/>
      <c r="HB53" s="29"/>
      <c r="HC53" s="24">
        <f t="shared" si="9"/>
        <v>12.09</v>
      </c>
      <c r="HD53" s="25"/>
      <c r="HE53" s="25"/>
      <c r="HF53" s="25"/>
      <c r="HG53" s="25"/>
      <c r="HH53" s="26"/>
      <c r="HI53" s="36">
        <f t="shared" si="12"/>
        <v>93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7"/>
        <v>943.02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8"/>
        <v>943.02</v>
      </c>
    </row>
    <row r="54" spans="1:240" s="2" customFormat="1" ht="16.5" customHeight="1" x14ac:dyDescent="0.25">
      <c r="A54" s="48" t="s">
        <v>86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0"/>
      <c r="X54" s="42"/>
      <c r="Y54" s="43"/>
      <c r="Z54" s="43"/>
      <c r="AA54" s="43"/>
      <c r="AB54" s="43"/>
      <c r="AC54" s="44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>
        <v>2E-3</v>
      </c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>
        <v>3.0000000000000001E-3</v>
      </c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3"/>
        <v>5.0000000000000001E-3</v>
      </c>
      <c r="GL54" s="34"/>
      <c r="GM54" s="34"/>
      <c r="GN54" s="34"/>
      <c r="GO54" s="34"/>
      <c r="GP54" s="35"/>
      <c r="GQ54" s="30">
        <v>11.4</v>
      </c>
      <c r="GR54" s="31"/>
      <c r="GS54" s="31"/>
      <c r="GT54" s="31"/>
      <c r="GU54" s="31"/>
      <c r="GV54" s="32"/>
      <c r="GW54" s="27">
        <f t="shared" si="4"/>
        <v>5.7000000000000002E-2</v>
      </c>
      <c r="GX54" s="28"/>
      <c r="GY54" s="28"/>
      <c r="GZ54" s="28"/>
      <c r="HA54" s="28"/>
      <c r="HB54" s="29"/>
      <c r="HC54" s="24">
        <v>5</v>
      </c>
      <c r="HD54" s="25"/>
      <c r="HE54" s="25"/>
      <c r="HF54" s="25"/>
      <c r="HG54" s="25"/>
      <c r="HH54" s="26"/>
      <c r="HI54" s="36">
        <f t="shared" si="12"/>
        <v>93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7"/>
        <v>57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8"/>
        <v>57</v>
      </c>
    </row>
    <row r="55" spans="1:240" s="2" customFormat="1" ht="16.5" customHeight="1" x14ac:dyDescent="0.25">
      <c r="A55" s="48" t="s">
        <v>95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0"/>
      <c r="X55" s="42"/>
      <c r="Y55" s="43"/>
      <c r="Z55" s="43"/>
      <c r="AA55" s="43"/>
      <c r="AB55" s="43"/>
      <c r="AC55" s="44"/>
      <c r="AD55" s="18"/>
      <c r="AE55" s="19"/>
      <c r="AF55" s="19"/>
      <c r="AG55" s="19"/>
      <c r="AH55" s="19"/>
      <c r="AI55" s="19"/>
      <c r="AJ55" s="20"/>
      <c r="AK55" s="18"/>
      <c r="AL55" s="19"/>
      <c r="AM55" s="19"/>
      <c r="AN55" s="19"/>
      <c r="AO55" s="19"/>
      <c r="AP55" s="20"/>
      <c r="AQ55" s="18"/>
      <c r="AR55" s="19"/>
      <c r="AS55" s="19"/>
      <c r="AT55" s="19"/>
      <c r="AU55" s="19"/>
      <c r="AV55" s="20"/>
      <c r="AW55" s="18"/>
      <c r="AX55" s="19"/>
      <c r="AY55" s="19"/>
      <c r="AZ55" s="19"/>
      <c r="BA55" s="19"/>
      <c r="BB55" s="20"/>
      <c r="BC55" s="18"/>
      <c r="BD55" s="19"/>
      <c r="BE55" s="19"/>
      <c r="BF55" s="19"/>
      <c r="BG55" s="19"/>
      <c r="BH55" s="20"/>
      <c r="BI55" s="18"/>
      <c r="BJ55" s="19"/>
      <c r="BK55" s="19"/>
      <c r="BL55" s="19"/>
      <c r="BM55" s="19"/>
      <c r="BN55" s="20"/>
      <c r="BO55" s="18"/>
      <c r="BP55" s="19"/>
      <c r="BQ55" s="19"/>
      <c r="BR55" s="19"/>
      <c r="BS55" s="19"/>
      <c r="BT55" s="20"/>
      <c r="BU55" s="18"/>
      <c r="BV55" s="19"/>
      <c r="BW55" s="19"/>
      <c r="BX55" s="19"/>
      <c r="BY55" s="19"/>
      <c r="BZ55" s="20"/>
      <c r="CA55" s="18"/>
      <c r="CB55" s="19"/>
      <c r="CC55" s="19"/>
      <c r="CD55" s="19"/>
      <c r="CE55" s="19"/>
      <c r="CF55" s="20"/>
      <c r="CG55" s="18"/>
      <c r="CH55" s="19"/>
      <c r="CI55" s="19"/>
      <c r="CJ55" s="19"/>
      <c r="CK55" s="19"/>
      <c r="CL55" s="20"/>
      <c r="CM55" s="18"/>
      <c r="CN55" s="19"/>
      <c r="CO55" s="19"/>
      <c r="CP55" s="19"/>
      <c r="CQ55" s="19"/>
      <c r="CR55" s="20"/>
      <c r="CS55" s="18"/>
      <c r="CT55" s="19"/>
      <c r="CU55" s="19"/>
      <c r="CV55" s="19"/>
      <c r="CW55" s="19"/>
      <c r="CX55" s="20"/>
      <c r="CY55" s="18"/>
      <c r="CZ55" s="19"/>
      <c r="DA55" s="19"/>
      <c r="DB55" s="19"/>
      <c r="DC55" s="19"/>
      <c r="DD55" s="20"/>
      <c r="DE55" s="18"/>
      <c r="DF55" s="19"/>
      <c r="DG55" s="19"/>
      <c r="DH55" s="19"/>
      <c r="DI55" s="19"/>
      <c r="DJ55" s="20"/>
      <c r="DK55" s="18"/>
      <c r="DL55" s="19"/>
      <c r="DM55" s="19"/>
      <c r="DN55" s="19"/>
      <c r="DO55" s="19"/>
      <c r="DP55" s="20"/>
      <c r="DQ55" s="18"/>
      <c r="DR55" s="19"/>
      <c r="DS55" s="19"/>
      <c r="DT55" s="19"/>
      <c r="DU55" s="19"/>
      <c r="DV55" s="20"/>
      <c r="DW55" s="18"/>
      <c r="DX55" s="19"/>
      <c r="DY55" s="19"/>
      <c r="DZ55" s="19"/>
      <c r="EA55" s="19"/>
      <c r="EB55" s="20"/>
      <c r="EC55" s="18"/>
      <c r="ED55" s="19"/>
      <c r="EE55" s="19"/>
      <c r="EF55" s="19"/>
      <c r="EG55" s="19"/>
      <c r="EH55" s="20"/>
      <c r="EI55" s="18"/>
      <c r="EJ55" s="19"/>
      <c r="EK55" s="19"/>
      <c r="EL55" s="19"/>
      <c r="EM55" s="19"/>
      <c r="EN55" s="20"/>
      <c r="EO55" s="18"/>
      <c r="EP55" s="19"/>
      <c r="EQ55" s="19"/>
      <c r="ER55" s="19"/>
      <c r="ES55" s="19"/>
      <c r="ET55" s="20"/>
      <c r="EU55" s="18"/>
      <c r="EV55" s="19"/>
      <c r="EW55" s="19"/>
      <c r="EX55" s="19"/>
      <c r="EY55" s="19"/>
      <c r="EZ55" s="20"/>
      <c r="FA55" s="18"/>
      <c r="FB55" s="19"/>
      <c r="FC55" s="19"/>
      <c r="FD55" s="19"/>
      <c r="FE55" s="19"/>
      <c r="FF55" s="20"/>
      <c r="FG55" s="18"/>
      <c r="FH55" s="19"/>
      <c r="FI55" s="19"/>
      <c r="FJ55" s="19"/>
      <c r="FK55" s="19"/>
      <c r="FL55" s="20"/>
      <c r="FM55" s="18"/>
      <c r="FN55" s="19"/>
      <c r="FO55" s="19"/>
      <c r="FP55" s="19"/>
      <c r="FQ55" s="19"/>
      <c r="FR55" s="20"/>
      <c r="FS55" s="18"/>
      <c r="FT55" s="19"/>
      <c r="FU55" s="19"/>
      <c r="FV55" s="19"/>
      <c r="FW55" s="19"/>
      <c r="FX55" s="20"/>
      <c r="FY55" s="18"/>
      <c r="FZ55" s="19"/>
      <c r="GA55" s="19"/>
      <c r="GB55" s="19"/>
      <c r="GC55" s="19"/>
      <c r="GD55" s="20"/>
      <c r="GE55" s="18"/>
      <c r="GF55" s="19"/>
      <c r="GG55" s="19"/>
      <c r="GH55" s="19"/>
      <c r="GI55" s="19"/>
      <c r="GJ55" s="20"/>
      <c r="GK55" s="33">
        <f t="shared" si="3"/>
        <v>0</v>
      </c>
      <c r="GL55" s="34"/>
      <c r="GM55" s="34"/>
      <c r="GN55" s="34"/>
      <c r="GO55" s="34"/>
      <c r="GP55" s="35"/>
      <c r="GQ55" s="30">
        <v>35</v>
      </c>
      <c r="GR55" s="31"/>
      <c r="GS55" s="31"/>
      <c r="GT55" s="31"/>
      <c r="GU55" s="31"/>
      <c r="GV55" s="32"/>
      <c r="GW55" s="27">
        <f t="shared" si="4"/>
        <v>0</v>
      </c>
      <c r="GX55" s="28"/>
      <c r="GY55" s="28"/>
      <c r="GZ55" s="28"/>
      <c r="HA55" s="28"/>
      <c r="HB55" s="29"/>
      <c r="HC55" s="24">
        <f t="shared" ref="HC55" si="13">GK55*HI55</f>
        <v>0</v>
      </c>
      <c r="HD55" s="25"/>
      <c r="HE55" s="25"/>
      <c r="HF55" s="25"/>
      <c r="HG55" s="25"/>
      <c r="HH55" s="26"/>
      <c r="HI55" s="36">
        <f t="shared" si="12"/>
        <v>93</v>
      </c>
      <c r="HJ55" s="37"/>
      <c r="HK55" s="37"/>
      <c r="HL55" s="37"/>
      <c r="HM55" s="37"/>
      <c r="HN55" s="38"/>
      <c r="HO55" s="39"/>
      <c r="HP55" s="40"/>
      <c r="HQ55" s="40"/>
      <c r="HR55" s="40"/>
      <c r="HS55" s="40"/>
      <c r="HT55" s="41"/>
      <c r="HU55" s="21">
        <f t="shared" si="7"/>
        <v>0</v>
      </c>
      <c r="HV55" s="22"/>
      <c r="HW55" s="22"/>
      <c r="HX55" s="22"/>
      <c r="HY55" s="22"/>
      <c r="HZ55" s="22"/>
      <c r="IA55" s="22"/>
      <c r="IB55" s="22"/>
      <c r="IC55" s="22"/>
      <c r="ID55" s="22"/>
      <c r="IE55" s="23"/>
      <c r="IF55" s="2">
        <f t="shared" si="8"/>
        <v>0</v>
      </c>
    </row>
    <row r="56" spans="1:240" s="2" customFormat="1" ht="10.199999999999999" x14ac:dyDescent="0.2">
      <c r="HN56" s="2">
        <v>107</v>
      </c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</row>
    <row r="57" spans="1:240" s="2" customFormat="1" ht="10.199999999999999" x14ac:dyDescent="0.2">
      <c r="HU57" s="14">
        <f>SUM(HU28:HU56)</f>
        <v>9042.0884999999998</v>
      </c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</row>
    <row r="58" spans="1:240" s="2" customFormat="1" ht="10.199999999999999" x14ac:dyDescent="0.2">
      <c r="A58" s="2" t="s">
        <v>87</v>
      </c>
      <c r="K58" s="112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4"/>
      <c r="Z58" s="112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4"/>
      <c r="AY58" s="15"/>
      <c r="CG58" s="2" t="s">
        <v>88</v>
      </c>
      <c r="CR58" s="112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4"/>
      <c r="DG58" s="112" t="s">
        <v>99</v>
      </c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  <c r="ED58" s="113"/>
      <c r="EE58" s="114"/>
      <c r="EF58" s="15"/>
      <c r="EG58" s="15"/>
      <c r="EH58" s="15"/>
      <c r="EU58" s="2" t="s">
        <v>89</v>
      </c>
      <c r="FK58" s="112"/>
      <c r="FL58" s="113"/>
      <c r="FM58" s="113"/>
      <c r="FN58" s="113"/>
      <c r="FO58" s="113"/>
      <c r="FP58" s="113"/>
      <c r="FQ58" s="113"/>
      <c r="FR58" s="113"/>
      <c r="FS58" s="113"/>
      <c r="FT58" s="113"/>
      <c r="FU58" s="113"/>
      <c r="FV58" s="113"/>
      <c r="FW58" s="113"/>
      <c r="FX58" s="113"/>
      <c r="FY58" s="113"/>
      <c r="FZ58" s="113"/>
      <c r="GA58" s="113"/>
      <c r="GB58" s="113"/>
      <c r="GC58" s="113"/>
      <c r="GD58" s="113"/>
      <c r="GE58" s="113"/>
      <c r="GF58" s="113"/>
      <c r="GG58" s="113"/>
      <c r="GH58" s="113"/>
      <c r="GI58" s="114"/>
      <c r="GO58" s="112"/>
      <c r="GP58" s="113"/>
      <c r="GQ58" s="113"/>
      <c r="GR58" s="113"/>
      <c r="GS58" s="113"/>
      <c r="GT58" s="113"/>
      <c r="GU58" s="113"/>
      <c r="GV58" s="113"/>
      <c r="GW58" s="113"/>
      <c r="GX58" s="113"/>
      <c r="GY58" s="113"/>
      <c r="GZ58" s="113"/>
      <c r="HA58" s="114"/>
      <c r="HG58" s="112"/>
      <c r="HH58" s="113"/>
      <c r="HI58" s="113"/>
      <c r="HJ58" s="113"/>
      <c r="HK58" s="113"/>
      <c r="HL58" s="113"/>
      <c r="HM58" s="113"/>
      <c r="HN58" s="113"/>
      <c r="HO58" s="113"/>
      <c r="HP58" s="113"/>
      <c r="HQ58" s="113"/>
      <c r="HR58" s="113"/>
      <c r="HS58" s="113"/>
      <c r="HT58" s="113"/>
      <c r="HU58" s="113"/>
      <c r="HV58" s="113"/>
      <c r="HW58" s="113"/>
      <c r="HX58" s="113"/>
      <c r="HY58" s="113"/>
      <c r="HZ58" s="113"/>
      <c r="IA58" s="113"/>
      <c r="IB58" s="113"/>
      <c r="IC58" s="113"/>
      <c r="ID58" s="113"/>
      <c r="IE58" s="114"/>
    </row>
    <row r="59" spans="1:240" s="2" customFormat="1" ht="10.199999999999999" x14ac:dyDescent="0.2">
      <c r="K59" s="109" t="s">
        <v>4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1"/>
      <c r="X59" s="7"/>
      <c r="Y59" s="7"/>
      <c r="Z59" s="109" t="s">
        <v>5</v>
      </c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1"/>
      <c r="AY59" s="16"/>
      <c r="CR59" s="109" t="s">
        <v>4</v>
      </c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1"/>
      <c r="DE59" s="7"/>
      <c r="DF59" s="7"/>
      <c r="DG59" s="109" t="s">
        <v>5</v>
      </c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1"/>
      <c r="EF59" s="16"/>
      <c r="EG59" s="16"/>
      <c r="EH59" s="16"/>
      <c r="EU59" s="2" t="s">
        <v>90</v>
      </c>
      <c r="FK59" s="115" t="s">
        <v>91</v>
      </c>
      <c r="FL59" s="115"/>
      <c r="FM59" s="115"/>
      <c r="FN59" s="115"/>
      <c r="FO59" s="115"/>
      <c r="FP59" s="115"/>
      <c r="FQ59" s="115"/>
      <c r="FR59" s="115"/>
      <c r="FS59" s="115"/>
      <c r="FT59" s="115"/>
      <c r="FU59" s="115"/>
      <c r="FV59" s="115"/>
      <c r="FW59" s="115"/>
      <c r="FX59" s="115"/>
      <c r="FY59" s="115"/>
      <c r="FZ59" s="115"/>
      <c r="GA59" s="115"/>
      <c r="GB59" s="115"/>
      <c r="GC59" s="115"/>
      <c r="GD59" s="115"/>
      <c r="GE59" s="115"/>
      <c r="GF59" s="115"/>
      <c r="GG59" s="115"/>
      <c r="GH59" s="115"/>
      <c r="GI59" s="115"/>
      <c r="GJ59" s="17"/>
      <c r="GK59" s="17"/>
      <c r="GO59" s="109" t="s">
        <v>4</v>
      </c>
      <c r="GP59" s="110"/>
      <c r="GQ59" s="110"/>
      <c r="GR59" s="110"/>
      <c r="GS59" s="110"/>
      <c r="GT59" s="110"/>
      <c r="GU59" s="110"/>
      <c r="GV59" s="110"/>
      <c r="GW59" s="110"/>
      <c r="GX59" s="110"/>
      <c r="GY59" s="110"/>
      <c r="GZ59" s="110"/>
      <c r="HA59" s="111"/>
      <c r="HG59" s="109" t="s">
        <v>5</v>
      </c>
      <c r="HH59" s="110"/>
      <c r="HI59" s="110"/>
      <c r="HJ59" s="110"/>
      <c r="HK59" s="110"/>
      <c r="HL59" s="110"/>
      <c r="HM59" s="110"/>
      <c r="HN59" s="110"/>
      <c r="HO59" s="110"/>
      <c r="HP59" s="110"/>
      <c r="HQ59" s="110"/>
      <c r="HR59" s="110"/>
      <c r="HS59" s="110"/>
      <c r="HT59" s="110"/>
      <c r="HU59" s="110"/>
      <c r="HV59" s="110"/>
      <c r="HW59" s="110"/>
      <c r="HX59" s="110"/>
      <c r="HY59" s="110"/>
      <c r="HZ59" s="110"/>
      <c r="IA59" s="110"/>
      <c r="IB59" s="110"/>
      <c r="IC59" s="110"/>
      <c r="ID59" s="110"/>
      <c r="IE59" s="111"/>
    </row>
    <row r="60" spans="1:240" s="2" customFormat="1" ht="10.199999999999999" x14ac:dyDescent="0.2"/>
    <row r="61" spans="1:240" s="2" customFormat="1" ht="10.199999999999999" x14ac:dyDescent="0.2">
      <c r="A61" s="2" t="s">
        <v>92</v>
      </c>
      <c r="R61" s="112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4"/>
      <c r="AG61" s="112" t="s">
        <v>93</v>
      </c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4"/>
      <c r="BF61" s="15"/>
      <c r="CG61" s="2" t="s">
        <v>94</v>
      </c>
      <c r="CR61" s="112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4"/>
      <c r="DG61" s="112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4"/>
      <c r="EF61" s="15"/>
      <c r="EG61" s="15"/>
      <c r="EH61" s="15"/>
    </row>
    <row r="62" spans="1:240" s="2" customFormat="1" ht="10.199999999999999" x14ac:dyDescent="0.2">
      <c r="R62" s="109" t="s">
        <v>4</v>
      </c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1"/>
      <c r="AE62" s="7"/>
      <c r="AF62" s="7"/>
      <c r="AG62" s="109" t="s">
        <v>5</v>
      </c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1"/>
      <c r="BF62" s="16"/>
      <c r="CR62" s="109" t="s">
        <v>4</v>
      </c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1"/>
      <c r="DE62" s="7"/>
      <c r="DF62" s="7"/>
      <c r="DG62" s="109" t="s">
        <v>5</v>
      </c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1"/>
      <c r="EF62" s="16"/>
      <c r="EG62" s="16"/>
      <c r="EH62" s="16"/>
    </row>
  </sheetData>
  <mergeCells count="1260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GE47:GJ47"/>
    <mergeCell ref="FG47:FL47"/>
    <mergeCell ref="GQ47:GV47"/>
    <mergeCell ref="CG47:CL47"/>
    <mergeCell ref="BI47:BN47"/>
    <mergeCell ref="AQ47:AV47"/>
    <mergeCell ref="EO47:ET47"/>
    <mergeCell ref="HC47:HH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2025-03-27T07:54:45Z</dcterms:modified>
</cp:coreProperties>
</file>