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32" i="1" l="1"/>
  <c r="HC33" i="1"/>
  <c r="HC36" i="1"/>
  <c r="HC38" i="1"/>
  <c r="HC42" i="1"/>
  <c r="HC47" i="1"/>
  <c r="HC50" i="1"/>
  <c r="HC52" i="1"/>
  <c r="HC53" i="1" l="1"/>
  <c r="GK54" i="1" l="1"/>
  <c r="GK53" i="1"/>
  <c r="HU53" i="1" s="1"/>
  <c r="IF53" i="1" s="1"/>
  <c r="GK52" i="1"/>
  <c r="HU52" i="1" s="1"/>
  <c r="IF52" i="1" s="1"/>
  <c r="GK51" i="1"/>
  <c r="HC51" i="1" s="1"/>
  <c r="GK50" i="1"/>
  <c r="GW50" i="1" s="1"/>
  <c r="GK49" i="1"/>
  <c r="GK48" i="1"/>
  <c r="GK47" i="1"/>
  <c r="HU47" i="1" s="1"/>
  <c r="IF47" i="1" s="1"/>
  <c r="GK46" i="1"/>
  <c r="GK45" i="1"/>
  <c r="GK44" i="1"/>
  <c r="GK43" i="1"/>
  <c r="GK42" i="1"/>
  <c r="HU42" i="1" s="1"/>
  <c r="IF42" i="1" s="1"/>
  <c r="GK41" i="1"/>
  <c r="GK40" i="1"/>
  <c r="GK39" i="1"/>
  <c r="GK38" i="1"/>
  <c r="GW38" i="1" s="1"/>
  <c r="GK37" i="1"/>
  <c r="HC37" i="1" s="1"/>
  <c r="GK36" i="1"/>
  <c r="GK35" i="1"/>
  <c r="GK34" i="1"/>
  <c r="GK33" i="1"/>
  <c r="GW33" i="1" s="1"/>
  <c r="GK32" i="1"/>
  <c r="HU32" i="1" s="1"/>
  <c r="IF32" i="1" s="1"/>
  <c r="GK31" i="1"/>
  <c r="GK30" i="1"/>
  <c r="GK29" i="1"/>
  <c r="HC29" i="1" s="1"/>
  <c r="GK28" i="1"/>
  <c r="HC28" i="1" s="1"/>
  <c r="HU28" i="1" s="1"/>
  <c r="GW54" i="1" l="1"/>
  <c r="HC54" i="1"/>
  <c r="HU54" i="1" s="1"/>
  <c r="IF54" i="1" s="1"/>
  <c r="GW45" i="1"/>
  <c r="HC45" i="1"/>
  <c r="HU45" i="1" s="1"/>
  <c r="IF45" i="1" s="1"/>
  <c r="HC39" i="1"/>
  <c r="HU39" i="1" s="1"/>
  <c r="IF39" i="1" s="1"/>
  <c r="HC49" i="1"/>
  <c r="HU49" i="1" s="1"/>
  <c r="IF49" i="1" s="1"/>
  <c r="GW41" i="1"/>
  <c r="HC41" i="1"/>
  <c r="HU41" i="1" s="1"/>
  <c r="IF41" i="1" s="1"/>
  <c r="GW46" i="1"/>
  <c r="HC46" i="1"/>
  <c r="HU46" i="1" s="1"/>
  <c r="IF46" i="1" s="1"/>
  <c r="HC48" i="1"/>
  <c r="HU48" i="1" s="1"/>
  <c r="IF48" i="1" s="1"/>
  <c r="HC44" i="1"/>
  <c r="HU44" i="1" s="1"/>
  <c r="IF44" i="1" s="1"/>
  <c r="HC43" i="1"/>
  <c r="HU43" i="1" s="1"/>
  <c r="IF43" i="1" s="1"/>
  <c r="GW40" i="1"/>
  <c r="HC40" i="1"/>
  <c r="HU40" i="1" s="1"/>
  <c r="IF40" i="1" s="1"/>
  <c r="HC35" i="1"/>
  <c r="HU35" i="1" s="1"/>
  <c r="IF35" i="1" s="1"/>
  <c r="HC34" i="1"/>
  <c r="HU34" i="1" s="1"/>
  <c r="IF34" i="1" s="1"/>
  <c r="HC31" i="1"/>
  <c r="HU31" i="1" s="1"/>
  <c r="IF31" i="1" s="1"/>
  <c r="HC30" i="1"/>
  <c r="HU30" i="1" s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HU33" i="1"/>
  <c r="IF33" i="1" s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<sst xmlns="http://schemas.openxmlformats.org/spreadsheetml/2006/main" count="124" uniqueCount="106">
  <si>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</si>
  <si>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</si>
  <si>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</si>
  <si>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</si>
  <si>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</si>
  <si>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</si>
  <si>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</si>
  <si>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</si>
  <si>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</si>
  <si>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</si>
  <si>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</si>
  <si>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</si>
  <si>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</si>
  <si>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</si>
  <si>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</si>
  <si>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</si>
  <si>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</si>
  <si>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</si>
  <si>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</si>
  <si>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</si>
  <si>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</si>
  <si>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</si>
  <si>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</si>
  <si>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</si>
  <si>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</si>
  <si>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</si>
  <si>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</si>
  <si>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</si>
  <si>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</si>
  <si>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</si>
  <si>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</si>
  <si>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</si>
  <si>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</si>
  <si>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</si>
  <si>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</si>
  <si>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</si>
  <si>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</si>
  <si>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</si>
  <si>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</si>
  <si>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</si>
  <si>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</si>
  <si>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</si>
  <si>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</si>
  <si>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</si>
  <si>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</si>
  <si>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</si>
  <si>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</si>
  <si>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</si>
  <si>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</si>
  <si>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</si>
  <si>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</si>
  <si>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Макароны отварные с сыром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</si>
  <si>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</si>
  <si>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</si>
  <si>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</si>
  <si>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</si>
  <si>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</si>
  <si>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</si>
  <si>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</si>
  <si>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</si>
  <si>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</si>
  <si>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</si>
  <si>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</si>
  <si>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</si>
  <si>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</si>
  <si>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</si>
  <si>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</si>
  <si>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</si>
  <si>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</si>
  <si>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</si>
  <si>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</si>
  <si>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</si>
  <si>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</si>
  <si>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</si>
  <si>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</si>
  <si>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</si>
  <si>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</si>
  <si>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</si>
  <si>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</si>
  <si>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</si>
  <si>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</si>
  <si>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</si>
  <si>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</si>
  <si>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</si>
  <si>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</si>
  <si>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</si>
  <si>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</si>
  <si>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</si>
  <si>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</si>
  <si>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</si>
  <si>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</si>
  <si>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</si>
  <si>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</si>
  <si>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</si>
  <si>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</si>
  <si>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</si>
  <si>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</si>
  <si>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</si>
  <si>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</si>
  <si>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Сыр</t>
  </si>
  <si>
    <t>Кефир</t>
  </si>
  <si>
    <t>Медалиева</t>
  </si>
  <si>
    <t>25</t>
  </si>
  <si>
    <t>04</t>
  </si>
  <si>
    <t>марта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</si>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</sst>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M1" zoomScale="90" zoomScaleNormal="90" workbookViewId="0">
      <selection activeCell="FG30" sqref="FG30:FL30"/>
    </sheetView>
  </sheetViews>
  <sheetFormatPr defaultColWidth="0.88671875" defaultRowHeight="8.4" x14ac:dyDescent="0.2"/>
  <cols>
    <col min="1" max="41" width="0.88671875" style="1" customWidth="1"/>
    <col min="42" max="42" width="3.2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55468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9" width="0.88671875" style="1" customWidth="1"/>
    <col min="120" max="120" width="1.77734375" style="1" customWidth="1"/>
    <col min="121" max="143" width="0.88671875" style="1" customWidth="1"/>
    <col min="144" max="144" width="3.21875" style="1" customWidth="1"/>
    <col min="145" max="149" width="0.88671875" style="1" customWidth="1"/>
    <col min="150" max="150" width="3.109375" style="1" customWidth="1"/>
    <col min="151" max="155" width="0.88671875" style="1" customWidth="1"/>
    <col min="156" max="156" width="3.7773437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109375" style="1" customWidth="1"/>
    <col min="172" max="172" width="1.55468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4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  <c r="AD3" s="54" t="s">
        <v>2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6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4" t="s">
        <v>7</v>
      </c>
      <c r="GU4" s="225"/>
      <c r="GV4" s="225"/>
      <c r="GW4" s="225"/>
      <c r="GX4" s="225"/>
      <c r="GY4" s="225"/>
      <c r="GZ4" s="225"/>
      <c r="HA4" s="225"/>
      <c r="HB4" s="225"/>
      <c r="HC4" s="226"/>
    </row>
    <row r="5" spans="1:239" s="2" customFormat="1" ht="10.199999999999999" x14ac:dyDescent="0.2">
      <c r="A5" s="217" t="s">
        <v>8</v>
      </c>
      <c r="B5" s="217"/>
      <c r="C5" s="218" t="s">
        <v>103</v>
      </c>
      <c r="D5" s="219"/>
      <c r="E5" s="219"/>
      <c r="F5" s="220"/>
      <c r="G5" s="53" t="s">
        <v>8</v>
      </c>
      <c r="H5" s="53"/>
      <c r="I5" s="53"/>
      <c r="J5" s="218" t="s">
        <v>104</v>
      </c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20"/>
      <c r="AC5" s="217">
        <v>20</v>
      </c>
      <c r="AD5" s="217"/>
      <c r="AE5" s="217"/>
      <c r="AF5" s="217"/>
      <c r="AG5" s="221" t="s">
        <v>102</v>
      </c>
      <c r="AH5" s="222"/>
      <c r="AI5" s="223"/>
      <c r="AK5" s="53" t="s">
        <v>9</v>
      </c>
      <c r="AL5" s="53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2"/>
      <c r="AQ7" s="244" t="s">
        <v>11</v>
      </c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2"/>
      <c r="BI7" s="90" t="s">
        <v>12</v>
      </c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2"/>
      <c r="CA7" s="244" t="s">
        <v>13</v>
      </c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2"/>
      <c r="CS7" s="244" t="s">
        <v>14</v>
      </c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2"/>
      <c r="DK7" s="249" t="s">
        <v>15</v>
      </c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HI7" s="227" t="s">
        <v>16</v>
      </c>
      <c r="HJ7" s="228"/>
      <c r="HK7" s="228"/>
      <c r="HL7" s="228"/>
      <c r="HM7" s="228"/>
      <c r="HN7" s="228"/>
      <c r="HO7" s="228"/>
      <c r="HP7" s="228"/>
      <c r="HQ7" s="228"/>
      <c r="HR7" s="228"/>
      <c r="HS7" s="228"/>
      <c r="HT7" s="228"/>
      <c r="HU7" s="228"/>
      <c r="HV7" s="228"/>
      <c r="HW7" s="228"/>
      <c r="HX7" s="228"/>
      <c r="HY7" s="228"/>
      <c r="HZ7" s="228"/>
      <c r="IA7" s="228"/>
      <c r="IB7" s="228"/>
      <c r="IC7" s="228"/>
      <c r="ID7" s="228"/>
      <c r="IE7" s="229"/>
    </row>
    <row r="8" spans="1:239" s="2" customFormat="1" ht="10.199999999999999" x14ac:dyDescent="0.2">
      <c r="A8" s="248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5"/>
      <c r="AQ8" s="111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3"/>
      <c r="BI8" s="111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3"/>
      <c r="CA8" s="111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3"/>
      <c r="CS8" s="111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3"/>
      <c r="DK8" s="111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HE8" s="11"/>
      <c r="HF8" s="11" t="s">
        <v>17</v>
      </c>
      <c r="HI8" s="230" t="s">
        <v>18</v>
      </c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31"/>
    </row>
    <row r="9" spans="1:239" s="2" customFormat="1" ht="10.199999999999999" x14ac:dyDescent="0.2">
      <c r="A9" s="232" t="s">
        <v>19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4"/>
      <c r="X9" s="240" t="s">
        <v>20</v>
      </c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41"/>
      <c r="AQ9" s="111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3"/>
      <c r="BI9" s="111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3"/>
      <c r="CA9" s="111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3"/>
      <c r="CS9" s="111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3"/>
      <c r="DK9" s="111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HI9" s="195"/>
      <c r="HJ9" s="190"/>
      <c r="HK9" s="190"/>
      <c r="HL9" s="190"/>
      <c r="HM9" s="190"/>
      <c r="HN9" s="190"/>
      <c r="HO9" s="190"/>
      <c r="HP9" s="190"/>
      <c r="HQ9" s="190"/>
      <c r="HR9" s="190"/>
      <c r="HS9" s="190"/>
      <c r="HT9" s="190"/>
      <c r="HU9" s="190"/>
      <c r="HV9" s="190"/>
      <c r="HW9" s="190"/>
      <c r="HX9" s="190"/>
      <c r="HY9" s="190"/>
      <c r="HZ9" s="190"/>
      <c r="IA9" s="190"/>
      <c r="IB9" s="190"/>
      <c r="IC9" s="190"/>
      <c r="ID9" s="190"/>
      <c r="IE9" s="191"/>
    </row>
    <row r="10" spans="1:239" s="2" customFormat="1" ht="10.199999999999999" x14ac:dyDescent="0.2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6"/>
      <c r="X10" s="242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6"/>
      <c r="AQ10" s="111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3"/>
      <c r="BI10" s="111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3"/>
      <c r="CA10" s="111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3"/>
      <c r="CS10" s="111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3"/>
      <c r="DK10" s="111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ET10" s="11"/>
      <c r="EU10" s="11"/>
      <c r="EV10" s="11"/>
      <c r="EW10" s="11"/>
      <c r="EX10" s="11"/>
      <c r="EZ10" s="11" t="s">
        <v>21</v>
      </c>
      <c r="FA10" s="218" t="s">
        <v>103</v>
      </c>
      <c r="FB10" s="219"/>
      <c r="FC10" s="219"/>
      <c r="FD10" s="220"/>
      <c r="FE10" s="53" t="s">
        <v>8</v>
      </c>
      <c r="FF10" s="53"/>
      <c r="FG10" s="53"/>
      <c r="FH10" s="218" t="s">
        <v>104</v>
      </c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20"/>
      <c r="GA10" s="217">
        <v>20</v>
      </c>
      <c r="GB10" s="217"/>
      <c r="GC10" s="217"/>
      <c r="GD10" s="217"/>
      <c r="GE10" s="221" t="s">
        <v>102</v>
      </c>
      <c r="GF10" s="222"/>
      <c r="GG10" s="223"/>
      <c r="GI10" s="53" t="s">
        <v>9</v>
      </c>
      <c r="GJ10" s="53"/>
      <c r="HE10" s="11"/>
      <c r="HF10" s="11" t="s">
        <v>22</v>
      </c>
      <c r="HI10" s="196"/>
      <c r="HJ10" s="197"/>
      <c r="HK10" s="197"/>
      <c r="HL10" s="197"/>
      <c r="HM10" s="197"/>
      <c r="HN10" s="197"/>
      <c r="HO10" s="197"/>
      <c r="HP10" s="197"/>
      <c r="HQ10" s="197"/>
      <c r="HR10" s="197"/>
      <c r="HS10" s="197"/>
      <c r="HT10" s="197"/>
      <c r="HU10" s="197"/>
      <c r="HV10" s="197"/>
      <c r="HW10" s="197"/>
      <c r="HX10" s="197"/>
      <c r="HY10" s="197"/>
      <c r="HZ10" s="197"/>
      <c r="IA10" s="197"/>
      <c r="IB10" s="197"/>
      <c r="IC10" s="197"/>
      <c r="ID10" s="197"/>
      <c r="IE10" s="198"/>
    </row>
    <row r="11" spans="1:239" s="2" customFormat="1" ht="10.199999999999999" x14ac:dyDescent="0.2">
      <c r="A11" s="237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9"/>
      <c r="X11" s="243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9"/>
      <c r="AQ11" s="245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246"/>
      <c r="BI11" s="93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5"/>
      <c r="CA11" s="245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246"/>
      <c r="CS11" s="245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246"/>
      <c r="DK11" s="111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HI11" s="195"/>
      <c r="HJ11" s="190"/>
      <c r="HK11" s="190"/>
      <c r="HL11" s="190"/>
      <c r="HM11" s="190"/>
      <c r="HN11" s="190"/>
      <c r="HO11" s="190"/>
      <c r="HP11" s="190"/>
      <c r="HQ11" s="190"/>
      <c r="HR11" s="190"/>
      <c r="HS11" s="190"/>
      <c r="HT11" s="190"/>
      <c r="HU11" s="190"/>
      <c r="HV11" s="190"/>
      <c r="HW11" s="190"/>
      <c r="HX11" s="190"/>
      <c r="HY11" s="190"/>
      <c r="HZ11" s="190"/>
      <c r="IA11" s="190"/>
      <c r="IB11" s="190"/>
      <c r="IC11" s="190"/>
      <c r="ID11" s="190"/>
      <c r="IE11" s="191"/>
    </row>
    <row r="12" spans="1:239" s="2" customFormat="1" ht="10.199999999999999" x14ac:dyDescent="0.2">
      <c r="A12" s="205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203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203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203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203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87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88"/>
      <c r="DK12" s="187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88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196"/>
      <c r="HJ12" s="197"/>
      <c r="HK12" s="197"/>
      <c r="HL12" s="197"/>
      <c r="HM12" s="197"/>
      <c r="HN12" s="197"/>
      <c r="HO12" s="197"/>
      <c r="HP12" s="197"/>
      <c r="HQ12" s="197"/>
      <c r="HR12" s="197"/>
      <c r="HS12" s="197"/>
      <c r="HT12" s="197"/>
      <c r="HU12" s="197"/>
      <c r="HV12" s="197"/>
      <c r="HW12" s="197"/>
      <c r="HX12" s="197"/>
      <c r="HY12" s="197"/>
      <c r="HZ12" s="197"/>
      <c r="IA12" s="197"/>
      <c r="IB12" s="197"/>
      <c r="IC12" s="197"/>
      <c r="ID12" s="197"/>
      <c r="IE12" s="198"/>
    </row>
    <row r="13" spans="1:239" s="2" customFormat="1" ht="13.5" customHeight="1" x14ac:dyDescent="0.2">
      <c r="A13" s="213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5"/>
      <c r="X13" s="216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5"/>
      <c r="AQ13" s="211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12"/>
      <c r="BI13" s="211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12"/>
      <c r="CA13" s="211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12"/>
      <c r="CS13" s="209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10"/>
      <c r="DK13" s="206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8"/>
      <c r="HI13" s="195"/>
      <c r="HJ13" s="190"/>
      <c r="HK13" s="190"/>
      <c r="HL13" s="190"/>
      <c r="HM13" s="190"/>
      <c r="HN13" s="190"/>
      <c r="HO13" s="190"/>
      <c r="HP13" s="190"/>
      <c r="HQ13" s="190"/>
      <c r="HR13" s="190"/>
      <c r="HS13" s="190"/>
      <c r="HT13" s="190"/>
      <c r="HU13" s="190"/>
      <c r="HV13" s="190"/>
      <c r="HW13" s="190"/>
      <c r="HX13" s="190"/>
      <c r="HY13" s="190"/>
      <c r="HZ13" s="190"/>
      <c r="IA13" s="190"/>
      <c r="IB13" s="190"/>
      <c r="IC13" s="190"/>
      <c r="ID13" s="190"/>
      <c r="IE13" s="191"/>
    </row>
    <row r="14" spans="1:239" s="2" customFormat="1" ht="13.5" customHeight="1" x14ac:dyDescent="0.2">
      <c r="A14" s="204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8"/>
      <c r="X14" s="66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8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7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8"/>
      <c r="DK14" s="180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196"/>
      <c r="HJ14" s="197"/>
      <c r="HK14" s="197"/>
      <c r="HL14" s="197"/>
      <c r="HM14" s="197"/>
      <c r="HN14" s="197"/>
      <c r="HO14" s="197"/>
      <c r="HP14" s="197"/>
      <c r="HQ14" s="197"/>
      <c r="HR14" s="197"/>
      <c r="HS14" s="197"/>
      <c r="HT14" s="197"/>
      <c r="HU14" s="197"/>
      <c r="HV14" s="197"/>
      <c r="HW14" s="197"/>
      <c r="HX14" s="197"/>
      <c r="HY14" s="197"/>
      <c r="HZ14" s="197"/>
      <c r="IA14" s="197"/>
      <c r="IB14" s="197"/>
      <c r="IC14" s="197"/>
      <c r="ID14" s="197"/>
      <c r="IE14" s="198"/>
    </row>
    <row r="15" spans="1:239" s="2" customFormat="1" ht="13.5" customHeight="1" x14ac:dyDescent="0.2">
      <c r="A15" s="204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  <c r="X15" s="66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8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7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8"/>
      <c r="DK15" s="180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81"/>
      <c r="HI15" s="189"/>
      <c r="HJ15" s="190"/>
      <c r="HK15" s="190"/>
      <c r="HL15" s="190"/>
      <c r="HM15" s="190"/>
      <c r="HN15" s="190"/>
      <c r="HO15" s="190"/>
      <c r="HP15" s="190"/>
      <c r="HQ15" s="190"/>
      <c r="HR15" s="190"/>
      <c r="HS15" s="190"/>
      <c r="HT15" s="190"/>
      <c r="HU15" s="190"/>
      <c r="HV15" s="190"/>
      <c r="HW15" s="190"/>
      <c r="HX15" s="190"/>
      <c r="HY15" s="190"/>
      <c r="HZ15" s="190"/>
      <c r="IA15" s="190"/>
      <c r="IB15" s="190"/>
      <c r="IC15" s="190"/>
      <c r="ID15" s="190"/>
      <c r="IE15" s="191"/>
    </row>
    <row r="16" spans="1:239" s="2" customFormat="1" ht="13.5" customHeight="1" x14ac:dyDescent="0.2">
      <c r="A16" s="199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1"/>
      <c r="X16" s="202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1"/>
      <c r="AQ16" s="20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203">
        <v>99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7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8"/>
      <c r="DK16" s="180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92"/>
      <c r="HJ16" s="193"/>
      <c r="HK16" s="193"/>
      <c r="HL16" s="193"/>
      <c r="HM16" s="193"/>
      <c r="HN16" s="193"/>
      <c r="HO16" s="193"/>
      <c r="HP16" s="193"/>
      <c r="HQ16" s="193"/>
      <c r="HR16" s="193"/>
      <c r="HS16" s="193"/>
      <c r="HT16" s="193"/>
      <c r="HU16" s="193"/>
      <c r="HV16" s="193"/>
      <c r="HW16" s="193"/>
      <c r="HX16" s="193"/>
      <c r="HY16" s="193"/>
      <c r="HZ16" s="193"/>
      <c r="IA16" s="193"/>
      <c r="IB16" s="193"/>
      <c r="IC16" s="193"/>
      <c r="ID16" s="193"/>
      <c r="IE16" s="194"/>
    </row>
    <row r="17" spans="1:240" s="2" customFormat="1" ht="14.25" customHeight="1" x14ac:dyDescent="0.2">
      <c r="BR17" s="11"/>
      <c r="BW17" s="11" t="s">
        <v>30</v>
      </c>
      <c r="CA17" s="182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87">
        <v>98.1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8"/>
      <c r="DK17" s="185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6"/>
    </row>
    <row r="18" spans="1:240" s="2" customFormat="1" ht="10.199999999999999" x14ac:dyDescent="0.2"/>
    <row r="19" spans="1:240" s="2" customFormat="1" ht="10.199999999999999" x14ac:dyDescent="0.2">
      <c r="A19" s="123" t="s">
        <v>31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90" t="s">
        <v>32</v>
      </c>
      <c r="AE19" s="91"/>
      <c r="AF19" s="91"/>
      <c r="AG19" s="91"/>
      <c r="AH19" s="91"/>
      <c r="AI19" s="91"/>
      <c r="AJ19" s="92"/>
      <c r="AK19" s="35" t="s">
        <v>33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2" t="s">
        <v>34</v>
      </c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4"/>
    </row>
    <row r="20" spans="1:240" s="2" customFormat="1" ht="10.199999999999999" x14ac:dyDescent="0.2">
      <c r="A20" s="106" t="s">
        <v>35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8"/>
      <c r="X20" s="96" t="s">
        <v>36</v>
      </c>
      <c r="Y20" s="97"/>
      <c r="Z20" s="97"/>
      <c r="AA20" s="97"/>
      <c r="AB20" s="97"/>
      <c r="AC20" s="98"/>
      <c r="AD20" s="111"/>
      <c r="AE20" s="112"/>
      <c r="AF20" s="112"/>
      <c r="AG20" s="112"/>
      <c r="AH20" s="112"/>
      <c r="AI20" s="112"/>
      <c r="AJ20" s="113"/>
      <c r="AK20" s="96" t="s">
        <v>37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8"/>
      <c r="CG20" s="96" t="s">
        <v>38</v>
      </c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8"/>
      <c r="EI20" s="96" t="s">
        <v>39</v>
      </c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8"/>
      <c r="FG20" s="96" t="s">
        <v>40</v>
      </c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98"/>
      <c r="GK20" s="90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2"/>
      <c r="HI20" s="136" t="s">
        <v>41</v>
      </c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6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111"/>
      <c r="AE21" s="112"/>
      <c r="AF21" s="112"/>
      <c r="AG21" s="112"/>
      <c r="AH21" s="112"/>
      <c r="AI21" s="112"/>
      <c r="AJ21" s="113"/>
      <c r="AK21" s="99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1"/>
      <c r="CG21" s="99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1"/>
      <c r="EI21" s="99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1"/>
      <c r="FG21" s="99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1"/>
      <c r="GK21" s="93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5"/>
      <c r="HI21" s="137" t="s">
        <v>42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8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111"/>
      <c r="AE22" s="112"/>
      <c r="AF22" s="112"/>
      <c r="AG22" s="112"/>
      <c r="AH22" s="112"/>
      <c r="AI22" s="112"/>
      <c r="AJ22" s="113"/>
      <c r="AK22" s="114" t="s">
        <v>43</v>
      </c>
      <c r="AL22" s="115"/>
      <c r="AM22" s="115"/>
      <c r="AN22" s="115"/>
      <c r="AO22" s="115"/>
      <c r="AP22" s="116"/>
      <c r="AQ22" s="114" t="s">
        <v>44</v>
      </c>
      <c r="AR22" s="115"/>
      <c r="AS22" s="115"/>
      <c r="AT22" s="115"/>
      <c r="AU22" s="115"/>
      <c r="AV22" s="116"/>
      <c r="AW22" s="114" t="s">
        <v>45</v>
      </c>
      <c r="AX22" s="115"/>
      <c r="AY22" s="115"/>
      <c r="AZ22" s="115"/>
      <c r="BA22" s="115"/>
      <c r="BB22" s="116"/>
      <c r="BC22" s="114" t="s">
        <v>46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98</v>
      </c>
      <c r="CH22" s="115"/>
      <c r="CI22" s="115"/>
      <c r="CJ22" s="115"/>
      <c r="CK22" s="115"/>
      <c r="CL22" s="116"/>
      <c r="CM22" s="114" t="s">
        <v>47</v>
      </c>
      <c r="CN22" s="115"/>
      <c r="CO22" s="115"/>
      <c r="CP22" s="115"/>
      <c r="CQ22" s="115"/>
      <c r="CR22" s="116"/>
      <c r="CS22" s="114" t="s">
        <v>48</v>
      </c>
      <c r="CT22" s="115"/>
      <c r="CU22" s="115"/>
      <c r="CV22" s="115"/>
      <c r="CW22" s="115"/>
      <c r="CX22" s="116"/>
      <c r="CY22" s="114" t="s">
        <v>49</v>
      </c>
      <c r="CZ22" s="115"/>
      <c r="DA22" s="115"/>
      <c r="DB22" s="115"/>
      <c r="DC22" s="115"/>
      <c r="DD22" s="116"/>
      <c r="DE22" s="114" t="s">
        <v>50</v>
      </c>
      <c r="DF22" s="115"/>
      <c r="DG22" s="115"/>
      <c r="DH22" s="115"/>
      <c r="DI22" s="115"/>
      <c r="DJ22" s="116"/>
      <c r="DK22" s="114"/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51</v>
      </c>
      <c r="EJ22" s="115"/>
      <c r="EK22" s="115"/>
      <c r="EL22" s="115"/>
      <c r="EM22" s="115"/>
      <c r="EN22" s="116"/>
      <c r="EO22" s="114" t="s">
        <v>52</v>
      </c>
      <c r="EP22" s="115"/>
      <c r="EQ22" s="115"/>
      <c r="ER22" s="115"/>
      <c r="ES22" s="115"/>
      <c r="ET22" s="116"/>
      <c r="EU22" s="114" t="s">
        <v>45</v>
      </c>
      <c r="EV22" s="115"/>
      <c r="EW22" s="115"/>
      <c r="EX22" s="115"/>
      <c r="EY22" s="115"/>
      <c r="EZ22" s="116"/>
      <c r="FA22" s="114" t="s">
        <v>50</v>
      </c>
      <c r="FB22" s="115"/>
      <c r="FC22" s="115"/>
      <c r="FD22" s="115"/>
      <c r="FE22" s="115"/>
      <c r="FF22" s="116"/>
      <c r="FG22" s="114" t="s">
        <v>53</v>
      </c>
      <c r="FH22" s="115"/>
      <c r="FI22" s="115"/>
      <c r="FJ22" s="115"/>
      <c r="FK22" s="115"/>
      <c r="FL22" s="116"/>
      <c r="FM22" s="114" t="s">
        <v>105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90" t="s">
        <v>54</v>
      </c>
      <c r="GL22" s="91"/>
      <c r="GM22" s="91"/>
      <c r="GN22" s="91"/>
      <c r="GO22" s="91"/>
      <c r="GP22" s="92"/>
      <c r="GQ22" s="159" t="s">
        <v>55</v>
      </c>
      <c r="GR22" s="160"/>
      <c r="GS22" s="160"/>
      <c r="GT22" s="160"/>
      <c r="GU22" s="160"/>
      <c r="GV22" s="161"/>
      <c r="GW22" s="168" t="s">
        <v>56</v>
      </c>
      <c r="GX22" s="169"/>
      <c r="GY22" s="169"/>
      <c r="GZ22" s="169"/>
      <c r="HA22" s="169"/>
      <c r="HB22" s="170"/>
      <c r="HC22" s="168" t="s">
        <v>57</v>
      </c>
      <c r="HD22" s="169"/>
      <c r="HE22" s="169"/>
      <c r="HF22" s="169"/>
      <c r="HG22" s="169"/>
      <c r="HH22" s="170"/>
      <c r="HI22" s="35" t="s">
        <v>58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7" t="s">
        <v>59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8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111"/>
      <c r="AE23" s="112"/>
      <c r="AF23" s="112"/>
      <c r="AG23" s="112"/>
      <c r="AH23" s="112"/>
      <c r="AI23" s="112"/>
      <c r="AJ23" s="11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111"/>
      <c r="GL23" s="112"/>
      <c r="GM23" s="112"/>
      <c r="GN23" s="112"/>
      <c r="GO23" s="112"/>
      <c r="GP23" s="113"/>
      <c r="GQ23" s="162"/>
      <c r="GR23" s="163"/>
      <c r="GS23" s="163"/>
      <c r="GT23" s="163"/>
      <c r="GU23" s="163"/>
      <c r="GV23" s="164"/>
      <c r="GW23" s="171"/>
      <c r="GX23" s="172"/>
      <c r="GY23" s="172"/>
      <c r="GZ23" s="172"/>
      <c r="HA23" s="172"/>
      <c r="HB23" s="173"/>
      <c r="HC23" s="171"/>
      <c r="HD23" s="172"/>
      <c r="HE23" s="172"/>
      <c r="HF23" s="172"/>
      <c r="HG23" s="172"/>
      <c r="HH23" s="173"/>
      <c r="HI23" s="142" t="s">
        <v>60</v>
      </c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43"/>
      <c r="HU23" s="139" t="s">
        <v>61</v>
      </c>
      <c r="HV23" s="140"/>
      <c r="HW23" s="140"/>
      <c r="HX23" s="140"/>
      <c r="HY23" s="140"/>
      <c r="HZ23" s="140"/>
      <c r="IA23" s="140"/>
      <c r="IB23" s="140"/>
      <c r="IC23" s="140"/>
      <c r="ID23" s="140"/>
      <c r="IE23" s="141"/>
    </row>
    <row r="24" spans="1:240" s="2" customFormat="1" ht="38.25" customHeight="1" x14ac:dyDescent="0.2">
      <c r="A24" s="10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1"/>
      <c r="X24" s="99"/>
      <c r="Y24" s="100"/>
      <c r="Z24" s="100"/>
      <c r="AA24" s="100"/>
      <c r="AB24" s="100"/>
      <c r="AC24" s="101"/>
      <c r="AD24" s="93"/>
      <c r="AE24" s="94"/>
      <c r="AF24" s="94"/>
      <c r="AG24" s="94"/>
      <c r="AH24" s="94"/>
      <c r="AI24" s="94"/>
      <c r="AJ24" s="95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93"/>
      <c r="GL24" s="94"/>
      <c r="GM24" s="94"/>
      <c r="GN24" s="94"/>
      <c r="GO24" s="94"/>
      <c r="GP24" s="95"/>
      <c r="GQ24" s="165"/>
      <c r="GR24" s="166"/>
      <c r="GS24" s="166"/>
      <c r="GT24" s="166"/>
      <c r="GU24" s="166"/>
      <c r="GV24" s="167"/>
      <c r="GW24" s="174"/>
      <c r="GX24" s="175"/>
      <c r="GY24" s="175"/>
      <c r="GZ24" s="175"/>
      <c r="HA24" s="175"/>
      <c r="HB24" s="176"/>
      <c r="HC24" s="174"/>
      <c r="HD24" s="175"/>
      <c r="HE24" s="175"/>
      <c r="HF24" s="175"/>
      <c r="HG24" s="175"/>
      <c r="HH24" s="176"/>
      <c r="HI24" s="149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150"/>
      <c r="HU24" s="136"/>
      <c r="HV24" s="55"/>
      <c r="HW24" s="55"/>
      <c r="HX24" s="55"/>
      <c r="HY24" s="55"/>
      <c r="HZ24" s="55"/>
      <c r="IA24" s="55"/>
      <c r="IB24" s="55"/>
      <c r="IC24" s="55"/>
      <c r="ID24" s="55"/>
      <c r="IE24" s="56"/>
    </row>
    <row r="25" spans="1:240" s="7" customFormat="1" ht="10.199999999999999" x14ac:dyDescent="0.3">
      <c r="A25" s="105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/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56">
        <v>31</v>
      </c>
      <c r="GR25" s="157"/>
      <c r="GS25" s="157"/>
      <c r="GT25" s="157"/>
      <c r="GU25" s="157"/>
      <c r="GV25" s="158"/>
      <c r="GW25" s="124">
        <v>32</v>
      </c>
      <c r="GX25" s="125"/>
      <c r="GY25" s="125"/>
      <c r="GZ25" s="125"/>
      <c r="HA25" s="125"/>
      <c r="HB25" s="126"/>
      <c r="HC25" s="124">
        <v>33</v>
      </c>
      <c r="HD25" s="125"/>
      <c r="HE25" s="125"/>
      <c r="HF25" s="125"/>
      <c r="HG25" s="125"/>
      <c r="HH25" s="12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44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45"/>
    </row>
    <row r="26" spans="1:240" s="2" customFormat="1" ht="16.5" customHeight="1" x14ac:dyDescent="0.2">
      <c r="A26" s="133" t="s">
        <v>62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5"/>
      <c r="X26" s="66"/>
      <c r="Y26" s="67"/>
      <c r="Z26" s="67"/>
      <c r="AA26" s="67"/>
      <c r="AB26" s="67"/>
      <c r="AC26" s="68"/>
      <c r="AD26" s="35"/>
      <c r="AE26" s="36"/>
      <c r="AF26" s="36"/>
      <c r="AG26" s="36"/>
      <c r="AH26" s="36"/>
      <c r="AI26" s="36"/>
      <c r="AJ26" s="37"/>
      <c r="AK26" s="35">
        <v>99</v>
      </c>
      <c r="AL26" s="36"/>
      <c r="AM26" s="36"/>
      <c r="AN26" s="36"/>
      <c r="AO26" s="36"/>
      <c r="AP26" s="37"/>
      <c r="AQ26" s="35">
        <v>99</v>
      </c>
      <c r="AR26" s="36"/>
      <c r="AS26" s="36"/>
      <c r="AT26" s="36"/>
      <c r="AU26" s="36"/>
      <c r="AV26" s="37"/>
      <c r="AW26" s="35">
        <v>99</v>
      </c>
      <c r="AX26" s="36"/>
      <c r="AY26" s="36"/>
      <c r="AZ26" s="36"/>
      <c r="BA26" s="36"/>
      <c r="BB26" s="37"/>
      <c r="BC26" s="35">
        <v>99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v>99</v>
      </c>
      <c r="CH26" s="36"/>
      <c r="CI26" s="36"/>
      <c r="CJ26" s="36"/>
      <c r="CK26" s="36"/>
      <c r="CL26" s="37"/>
      <c r="CM26" s="35">
        <v>99</v>
      </c>
      <c r="CN26" s="36"/>
      <c r="CO26" s="36"/>
      <c r="CP26" s="36"/>
      <c r="CQ26" s="36"/>
      <c r="CR26" s="37"/>
      <c r="CS26" s="35">
        <v>99</v>
      </c>
      <c r="CT26" s="36"/>
      <c r="CU26" s="36"/>
      <c r="CV26" s="36"/>
      <c r="CW26" s="36"/>
      <c r="CX26" s="37"/>
      <c r="CY26" s="35">
        <v>99</v>
      </c>
      <c r="CZ26" s="36"/>
      <c r="DA26" s="36"/>
      <c r="DB26" s="36"/>
      <c r="DC26" s="36"/>
      <c r="DD26" s="37"/>
      <c r="DE26" s="35">
        <v>99</v>
      </c>
      <c r="DF26" s="36"/>
      <c r="DG26" s="36"/>
      <c r="DH26" s="36"/>
      <c r="DI26" s="36"/>
      <c r="DJ26" s="37"/>
      <c r="DK26" s="35"/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v>99</v>
      </c>
      <c r="EJ26" s="36"/>
      <c r="EK26" s="36"/>
      <c r="EL26" s="36"/>
      <c r="EM26" s="36"/>
      <c r="EN26" s="37"/>
      <c r="EO26" s="35">
        <v>99</v>
      </c>
      <c r="EP26" s="36"/>
      <c r="EQ26" s="36"/>
      <c r="ER26" s="36"/>
      <c r="ES26" s="36"/>
      <c r="ET26" s="37"/>
      <c r="EU26" s="35">
        <v>99</v>
      </c>
      <c r="EV26" s="36"/>
      <c r="EW26" s="36"/>
      <c r="EX26" s="36"/>
      <c r="EY26" s="36"/>
      <c r="EZ26" s="37"/>
      <c r="FA26" s="35">
        <v>99</v>
      </c>
      <c r="FB26" s="36"/>
      <c r="FC26" s="36"/>
      <c r="FD26" s="36"/>
      <c r="FE26" s="36"/>
      <c r="FF26" s="37"/>
      <c r="FG26" s="35">
        <v>99</v>
      </c>
      <c r="FH26" s="36"/>
      <c r="FI26" s="36"/>
      <c r="FJ26" s="36"/>
      <c r="FK26" s="36"/>
      <c r="FL26" s="37"/>
      <c r="FM26" s="35">
        <v>99</v>
      </c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9"/>
      <c r="GR26" s="70"/>
      <c r="GS26" s="70"/>
      <c r="GT26" s="70"/>
      <c r="GU26" s="70"/>
      <c r="GV26" s="71"/>
      <c r="GW26" s="87"/>
      <c r="GX26" s="88"/>
      <c r="GY26" s="88"/>
      <c r="GZ26" s="88"/>
      <c r="HA26" s="88"/>
      <c r="HB26" s="89"/>
      <c r="HC26" s="87"/>
      <c r="HD26" s="88"/>
      <c r="HE26" s="88"/>
      <c r="HF26" s="88"/>
      <c r="HG26" s="88"/>
      <c r="HH26" s="89"/>
      <c r="HI26" s="84"/>
      <c r="HJ26" s="85"/>
      <c r="HK26" s="85"/>
      <c r="HL26" s="85"/>
      <c r="HM26" s="85"/>
      <c r="HN26" s="86"/>
      <c r="HO26" s="35"/>
      <c r="HP26" s="36"/>
      <c r="HQ26" s="36"/>
      <c r="HR26" s="36"/>
      <c r="HS26" s="36"/>
      <c r="HT26" s="37"/>
      <c r="HU26" s="137"/>
      <c r="HV26" s="36"/>
      <c r="HW26" s="36"/>
      <c r="HX26" s="36"/>
      <c r="HY26" s="36"/>
      <c r="HZ26" s="36"/>
      <c r="IA26" s="36"/>
      <c r="IB26" s="36"/>
      <c r="IC26" s="36"/>
      <c r="ID26" s="36"/>
      <c r="IE26" s="138"/>
    </row>
    <row r="27" spans="1:240" s="12" customFormat="1" ht="15" customHeight="1" x14ac:dyDescent="0.3">
      <c r="A27" s="130" t="s">
        <v>63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2"/>
      <c r="X27" s="127"/>
      <c r="Y27" s="128"/>
      <c r="Z27" s="128"/>
      <c r="AA27" s="128"/>
      <c r="AB27" s="128"/>
      <c r="AC27" s="129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64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80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200</v>
      </c>
      <c r="CZ27" s="73"/>
      <c r="DA27" s="73"/>
      <c r="DB27" s="73"/>
      <c r="DC27" s="73"/>
      <c r="DD27" s="74"/>
      <c r="DE27" s="72">
        <v>50</v>
      </c>
      <c r="DF27" s="73"/>
      <c r="DG27" s="73"/>
      <c r="DH27" s="73"/>
      <c r="DI27" s="73"/>
      <c r="DJ27" s="74"/>
      <c r="DK27" s="72"/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50</v>
      </c>
      <c r="EP27" s="73"/>
      <c r="EQ27" s="73"/>
      <c r="ER27" s="73"/>
      <c r="ES27" s="73"/>
      <c r="ET27" s="74"/>
      <c r="EU27" s="72">
        <v>180</v>
      </c>
      <c r="EV27" s="73"/>
      <c r="EW27" s="73"/>
      <c r="EX27" s="73"/>
      <c r="EY27" s="73"/>
      <c r="EZ27" s="74"/>
      <c r="FA27" s="72">
        <v>50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81"/>
      <c r="GR27" s="82"/>
      <c r="GS27" s="82"/>
      <c r="GT27" s="82"/>
      <c r="GU27" s="82"/>
      <c r="GV27" s="83"/>
      <c r="GW27" s="75"/>
      <c r="GX27" s="76"/>
      <c r="GY27" s="76"/>
      <c r="GZ27" s="76"/>
      <c r="HA27" s="76"/>
      <c r="HB27" s="77"/>
      <c r="HC27" s="78"/>
      <c r="HD27" s="79"/>
      <c r="HE27" s="79"/>
      <c r="HF27" s="79"/>
      <c r="HG27" s="79"/>
      <c r="HH27" s="80"/>
      <c r="HI27" s="153"/>
      <c r="HJ27" s="154"/>
      <c r="HK27" s="154"/>
      <c r="HL27" s="154"/>
      <c r="HM27" s="154"/>
      <c r="HN27" s="155"/>
      <c r="HO27" s="146"/>
      <c r="HP27" s="147"/>
      <c r="HQ27" s="147"/>
      <c r="HR27" s="147"/>
      <c r="HS27" s="147"/>
      <c r="HT27" s="148"/>
      <c r="HU27" s="151"/>
      <c r="HV27" s="147"/>
      <c r="HW27" s="147"/>
      <c r="HX27" s="147"/>
      <c r="HY27" s="147"/>
      <c r="HZ27" s="147"/>
      <c r="IA27" s="147"/>
      <c r="IB27" s="147"/>
      <c r="IC27" s="147"/>
      <c r="ID27" s="147"/>
      <c r="IE27" s="152"/>
    </row>
    <row r="28" spans="1:240" s="2" customFormat="1" ht="16.5" customHeight="1" x14ac:dyDescent="0.25">
      <c r="A28" s="17" t="s">
        <v>65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1E-3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>
        <v>1E-3</v>
      </c>
      <c r="CN28" s="21"/>
      <c r="CO28" s="21"/>
      <c r="CP28" s="21"/>
      <c r="CQ28" s="21"/>
      <c r="CR28" s="22"/>
      <c r="CS28" s="20">
        <v>1E-3</v>
      </c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1E-3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4.0000000000000001E-3</v>
      </c>
      <c r="GL28" s="42"/>
      <c r="GM28" s="42"/>
      <c r="GN28" s="42"/>
      <c r="GO28" s="42"/>
      <c r="GP28" s="43"/>
      <c r="GQ28" s="26">
        <v>570</v>
      </c>
      <c r="GR28" s="27"/>
      <c r="GS28" s="27"/>
      <c r="GT28" s="27"/>
      <c r="GU28" s="27"/>
      <c r="GV28" s="28"/>
      <c r="GW28" s="38">
        <f t="shared" ref="GW28:GW54" si="0">GK28*GQ28</f>
        <v>2.2800000000000002</v>
      </c>
      <c r="GX28" s="39"/>
      <c r="GY28" s="39"/>
      <c r="GZ28" s="39"/>
      <c r="HA28" s="39"/>
      <c r="HB28" s="40"/>
      <c r="HC28" s="44">
        <f t="shared" ref="HC28" si="1">GK28*HI28</f>
        <v>0.39600000000000002</v>
      </c>
      <c r="HD28" s="45"/>
      <c r="HE28" s="45"/>
      <c r="HF28" s="45"/>
      <c r="HG28" s="45"/>
      <c r="HH28" s="46"/>
      <c r="HI28" s="29">
        <v>99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60">
        <f t="shared" ref="HU28:HU54" si="2">GQ28*HC28</f>
        <v>225.72</v>
      </c>
      <c r="HV28" s="61"/>
      <c r="HW28" s="61"/>
      <c r="HX28" s="61"/>
      <c r="HY28" s="61"/>
      <c r="HZ28" s="61"/>
      <c r="IA28" s="61"/>
      <c r="IB28" s="61"/>
      <c r="IC28" s="61"/>
      <c r="ID28" s="61"/>
      <c r="IE28" s="62"/>
      <c r="IF28" s="2">
        <f t="shared" ref="IF28:IF54" si="3">SUM(HU28)</f>
        <v>225.72</v>
      </c>
    </row>
    <row r="29" spans="1:240" s="2" customFormat="1" ht="16.5" customHeight="1" x14ac:dyDescent="0.25">
      <c r="A29" s="17" t="s">
        <v>66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4">AK29+AQ29+AW29+BC29+BI29+BO29+BU29+CA29+CG29+CM29+CS29+CY29+DE29+DK29+DQ29+DW29+EC29+EI29+EO29+EU29+FA29+FG29+FM29+FS29+FY29+GE29</f>
        <v>0.1</v>
      </c>
      <c r="GL29" s="42"/>
      <c r="GM29" s="42"/>
      <c r="GN29" s="42"/>
      <c r="GO29" s="42"/>
      <c r="GP29" s="43"/>
      <c r="GQ29" s="26">
        <v>94</v>
      </c>
      <c r="GR29" s="27"/>
      <c r="GS29" s="27"/>
      <c r="GT29" s="27"/>
      <c r="GU29" s="27"/>
      <c r="GV29" s="28"/>
      <c r="GW29" s="38">
        <f t="shared" si="0"/>
        <v>9.4</v>
      </c>
      <c r="GX29" s="39"/>
      <c r="GY29" s="39"/>
      <c r="GZ29" s="39"/>
      <c r="HA29" s="39"/>
      <c r="HB29" s="40"/>
      <c r="HC29" s="44">
        <f t="shared" ref="HC29:HC52" si="5">GK29*HI29</f>
        <v>9.9</v>
      </c>
      <c r="HD29" s="45"/>
      <c r="HE29" s="45"/>
      <c r="HF29" s="45"/>
      <c r="HG29" s="45"/>
      <c r="HH29" s="46"/>
      <c r="HI29" s="29">
        <v>99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60">
        <f t="shared" si="2"/>
        <v>930.6</v>
      </c>
      <c r="HV29" s="61"/>
      <c r="HW29" s="61"/>
      <c r="HX29" s="61"/>
      <c r="HY29" s="61"/>
      <c r="HZ29" s="61"/>
      <c r="IA29" s="61"/>
      <c r="IB29" s="61"/>
      <c r="IC29" s="61"/>
      <c r="ID29" s="61"/>
      <c r="IE29" s="62"/>
      <c r="IF29" s="2">
        <f t="shared" si="3"/>
        <v>930.6</v>
      </c>
    </row>
    <row r="30" spans="1:240" s="2" customFormat="1" ht="18" customHeight="1" x14ac:dyDescent="0.25">
      <c r="A30" s="17" t="s">
        <v>67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2E-3</v>
      </c>
      <c r="CH30" s="21"/>
      <c r="CI30" s="21"/>
      <c r="CJ30" s="21"/>
      <c r="CK30" s="21"/>
      <c r="CL30" s="22"/>
      <c r="CM30" s="20">
        <v>2E-3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4"/>
        <v>4.0000000000000001E-3</v>
      </c>
      <c r="GL30" s="42"/>
      <c r="GM30" s="42"/>
      <c r="GN30" s="42"/>
      <c r="GO30" s="42"/>
      <c r="GP30" s="43"/>
      <c r="GQ30" s="26">
        <v>228</v>
      </c>
      <c r="GR30" s="27"/>
      <c r="GS30" s="27"/>
      <c r="GT30" s="27"/>
      <c r="GU30" s="27"/>
      <c r="GV30" s="28"/>
      <c r="GW30" s="38">
        <f t="shared" si="0"/>
        <v>0.91200000000000003</v>
      </c>
      <c r="GX30" s="39"/>
      <c r="GY30" s="39"/>
      <c r="GZ30" s="39"/>
      <c r="HA30" s="39"/>
      <c r="HB30" s="40"/>
      <c r="HC30" s="44">
        <f t="shared" si="5"/>
        <v>0.39600000000000002</v>
      </c>
      <c r="HD30" s="45"/>
      <c r="HE30" s="45"/>
      <c r="HF30" s="45"/>
      <c r="HG30" s="45"/>
      <c r="HH30" s="46"/>
      <c r="HI30" s="29">
        <v>99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60">
        <f t="shared" si="2"/>
        <v>90.288000000000011</v>
      </c>
      <c r="HV30" s="61"/>
      <c r="HW30" s="61"/>
      <c r="HX30" s="61"/>
      <c r="HY30" s="61"/>
      <c r="HZ30" s="61"/>
      <c r="IA30" s="61"/>
      <c r="IB30" s="61"/>
      <c r="IC30" s="61"/>
      <c r="ID30" s="61"/>
      <c r="IE30" s="62"/>
      <c r="IF30" s="2">
        <f t="shared" si="3"/>
        <v>90.288000000000011</v>
      </c>
    </row>
    <row r="31" spans="1:240" s="2" customFormat="1" ht="16.5" customHeight="1" x14ac:dyDescent="0.25">
      <c r="A31" s="17" t="s">
        <v>68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5.0000000000000001E-4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4"/>
        <v>5.0000000000000001E-4</v>
      </c>
      <c r="GL31" s="42"/>
      <c r="GM31" s="42"/>
      <c r="GN31" s="42"/>
      <c r="GO31" s="42"/>
      <c r="GP31" s="43"/>
      <c r="GQ31" s="26">
        <v>3400</v>
      </c>
      <c r="GR31" s="27"/>
      <c r="GS31" s="27"/>
      <c r="GT31" s="27"/>
      <c r="GU31" s="27"/>
      <c r="GV31" s="28"/>
      <c r="GW31" s="38">
        <f t="shared" si="0"/>
        <v>1.7</v>
      </c>
      <c r="GX31" s="39"/>
      <c r="GY31" s="39"/>
      <c r="GZ31" s="39"/>
      <c r="HA31" s="39"/>
      <c r="HB31" s="40"/>
      <c r="HC31" s="44">
        <f t="shared" si="5"/>
        <v>4.9500000000000002E-2</v>
      </c>
      <c r="HD31" s="45"/>
      <c r="HE31" s="45"/>
      <c r="HF31" s="45"/>
      <c r="HG31" s="45"/>
      <c r="HH31" s="46"/>
      <c r="HI31" s="29">
        <v>99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60">
        <f t="shared" si="2"/>
        <v>168.3</v>
      </c>
      <c r="HV31" s="61"/>
      <c r="HW31" s="61"/>
      <c r="HX31" s="61"/>
      <c r="HY31" s="61"/>
      <c r="HZ31" s="61"/>
      <c r="IA31" s="61"/>
      <c r="IB31" s="61"/>
      <c r="IC31" s="61"/>
      <c r="ID31" s="61"/>
      <c r="IE31" s="62"/>
      <c r="IF31" s="2">
        <f t="shared" si="3"/>
        <v>168.3</v>
      </c>
    </row>
    <row r="32" spans="1:240" s="2" customFormat="1" ht="16.5" customHeight="1" x14ac:dyDescent="0.25">
      <c r="A32" s="17" t="s">
        <v>69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4"/>
        <v>0.02</v>
      </c>
      <c r="GL32" s="42"/>
      <c r="GM32" s="42"/>
      <c r="GN32" s="42"/>
      <c r="GO32" s="42"/>
      <c r="GP32" s="43"/>
      <c r="GQ32" s="26">
        <v>52</v>
      </c>
      <c r="GR32" s="27"/>
      <c r="GS32" s="27"/>
      <c r="GT32" s="27"/>
      <c r="GU32" s="27"/>
      <c r="GV32" s="28"/>
      <c r="GW32" s="38">
        <f t="shared" si="0"/>
        <v>1.04</v>
      </c>
      <c r="GX32" s="39"/>
      <c r="GY32" s="39"/>
      <c r="GZ32" s="39"/>
      <c r="HA32" s="39"/>
      <c r="HB32" s="40"/>
      <c r="HC32" s="44">
        <f t="shared" si="5"/>
        <v>1.98</v>
      </c>
      <c r="HD32" s="45"/>
      <c r="HE32" s="45"/>
      <c r="HF32" s="45"/>
      <c r="HG32" s="45"/>
      <c r="HH32" s="46"/>
      <c r="HI32" s="29">
        <v>99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60">
        <f t="shared" si="2"/>
        <v>102.96</v>
      </c>
      <c r="HV32" s="61"/>
      <c r="HW32" s="61"/>
      <c r="HX32" s="61"/>
      <c r="HY32" s="61"/>
      <c r="HZ32" s="61"/>
      <c r="IA32" s="61"/>
      <c r="IB32" s="61"/>
      <c r="IC32" s="61"/>
      <c r="ID32" s="61"/>
      <c r="IE32" s="62"/>
      <c r="IF32" s="2">
        <f t="shared" si="3"/>
        <v>102.96</v>
      </c>
    </row>
    <row r="33" spans="1:240" s="2" customFormat="1" ht="16.5" customHeight="1" x14ac:dyDescent="0.25">
      <c r="A33" s="17" t="s">
        <v>70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4"/>
        <v>0.03</v>
      </c>
      <c r="GL33" s="42"/>
      <c r="GM33" s="42"/>
      <c r="GN33" s="42"/>
      <c r="GO33" s="42"/>
      <c r="GP33" s="43"/>
      <c r="GQ33" s="26">
        <v>60</v>
      </c>
      <c r="GR33" s="27"/>
      <c r="GS33" s="27"/>
      <c r="GT33" s="27"/>
      <c r="GU33" s="27"/>
      <c r="GV33" s="28"/>
      <c r="GW33" s="38">
        <f t="shared" si="0"/>
        <v>1.7999999999999998</v>
      </c>
      <c r="GX33" s="39"/>
      <c r="GY33" s="39"/>
      <c r="GZ33" s="39"/>
      <c r="HA33" s="39"/>
      <c r="HB33" s="40"/>
      <c r="HC33" s="44">
        <f t="shared" si="5"/>
        <v>2.9699999999999998</v>
      </c>
      <c r="HD33" s="45"/>
      <c r="HE33" s="45"/>
      <c r="HF33" s="45"/>
      <c r="HG33" s="45"/>
      <c r="HH33" s="46"/>
      <c r="HI33" s="29">
        <v>99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60">
        <f t="shared" si="2"/>
        <v>178.2</v>
      </c>
      <c r="HV33" s="61"/>
      <c r="HW33" s="61"/>
      <c r="HX33" s="61"/>
      <c r="HY33" s="61"/>
      <c r="HZ33" s="61"/>
      <c r="IA33" s="61"/>
      <c r="IB33" s="61"/>
      <c r="IC33" s="61"/>
      <c r="ID33" s="61"/>
      <c r="IE33" s="62"/>
      <c r="IF33" s="2">
        <f t="shared" si="3"/>
        <v>178.2</v>
      </c>
    </row>
    <row r="34" spans="1:240" s="2" customFormat="1" ht="16.5" customHeight="1" x14ac:dyDescent="0.25">
      <c r="A34" s="17" t="s">
        <v>71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4"/>
        <v>1.0999999999999999E-2</v>
      </c>
      <c r="GL34" s="42"/>
      <c r="GM34" s="42"/>
      <c r="GN34" s="42"/>
      <c r="GO34" s="42"/>
      <c r="GP34" s="43"/>
      <c r="GQ34" s="26">
        <v>48</v>
      </c>
      <c r="GR34" s="27"/>
      <c r="GS34" s="27"/>
      <c r="GT34" s="27"/>
      <c r="GU34" s="27"/>
      <c r="GV34" s="28"/>
      <c r="GW34" s="38">
        <f t="shared" si="0"/>
        <v>0.52800000000000002</v>
      </c>
      <c r="GX34" s="39"/>
      <c r="GY34" s="39"/>
      <c r="GZ34" s="39"/>
      <c r="HA34" s="39"/>
      <c r="HB34" s="40"/>
      <c r="HC34" s="44">
        <f t="shared" si="5"/>
        <v>1.089</v>
      </c>
      <c r="HD34" s="45"/>
      <c r="HE34" s="45"/>
      <c r="HF34" s="45"/>
      <c r="HG34" s="45"/>
      <c r="HH34" s="46"/>
      <c r="HI34" s="29">
        <v>99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2"/>
        <v>52.271999999999998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3"/>
        <v>52.271999999999998</v>
      </c>
    </row>
    <row r="35" spans="1:240" s="2" customFormat="1" ht="16.5" customHeight="1" x14ac:dyDescent="0.25">
      <c r="A35" s="17" t="s">
        <v>72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0.03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4"/>
        <v>0.03</v>
      </c>
      <c r="GL35" s="42"/>
      <c r="GM35" s="42"/>
      <c r="GN35" s="42"/>
      <c r="GO35" s="42"/>
      <c r="GP35" s="43"/>
      <c r="GQ35" s="26">
        <v>56</v>
      </c>
      <c r="GR35" s="27"/>
      <c r="GS35" s="27"/>
      <c r="GT35" s="27"/>
      <c r="GU35" s="27"/>
      <c r="GV35" s="28"/>
      <c r="GW35" s="38">
        <f t="shared" si="0"/>
        <v>1.68</v>
      </c>
      <c r="GX35" s="39"/>
      <c r="GY35" s="39"/>
      <c r="GZ35" s="39"/>
      <c r="HA35" s="39"/>
      <c r="HB35" s="40"/>
      <c r="HC35" s="44">
        <f t="shared" si="5"/>
        <v>2.9699999999999998</v>
      </c>
      <c r="HD35" s="45"/>
      <c r="HE35" s="45"/>
      <c r="HF35" s="45"/>
      <c r="HG35" s="45"/>
      <c r="HH35" s="46"/>
      <c r="HI35" s="29">
        <v>99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2"/>
        <v>166.32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3"/>
        <v>166.32</v>
      </c>
    </row>
    <row r="36" spans="1:240" s="2" customFormat="1" ht="16.5" customHeight="1" x14ac:dyDescent="0.25">
      <c r="A36" s="17" t="s">
        <v>73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4"/>
        <v>2E-3</v>
      </c>
      <c r="GL36" s="42"/>
      <c r="GM36" s="42"/>
      <c r="GN36" s="42"/>
      <c r="GO36" s="42"/>
      <c r="GP36" s="43"/>
      <c r="GQ36" s="26">
        <v>145</v>
      </c>
      <c r="GR36" s="27"/>
      <c r="GS36" s="27"/>
      <c r="GT36" s="27"/>
      <c r="GU36" s="27"/>
      <c r="GV36" s="28"/>
      <c r="GW36" s="38">
        <f t="shared" si="0"/>
        <v>0.28999999999999998</v>
      </c>
      <c r="GX36" s="39"/>
      <c r="GY36" s="39"/>
      <c r="GZ36" s="39"/>
      <c r="HA36" s="39"/>
      <c r="HB36" s="40"/>
      <c r="HC36" s="44">
        <f t="shared" si="5"/>
        <v>0.19800000000000001</v>
      </c>
      <c r="HD36" s="45"/>
      <c r="HE36" s="45"/>
      <c r="HF36" s="45"/>
      <c r="HG36" s="45"/>
      <c r="HH36" s="46"/>
      <c r="HI36" s="29">
        <v>99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2"/>
        <v>28.71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3"/>
        <v>28.71</v>
      </c>
    </row>
    <row r="37" spans="1:240" s="2" customFormat="1" ht="16.5" customHeight="1" x14ac:dyDescent="0.25">
      <c r="A37" s="17" t="s">
        <v>74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4"/>
        <v>0.01</v>
      </c>
      <c r="GL37" s="42"/>
      <c r="GM37" s="42"/>
      <c r="GN37" s="42"/>
      <c r="GO37" s="42"/>
      <c r="GP37" s="43"/>
      <c r="GQ37" s="26">
        <v>45</v>
      </c>
      <c r="GR37" s="27"/>
      <c r="GS37" s="27"/>
      <c r="GT37" s="27"/>
      <c r="GU37" s="27"/>
      <c r="GV37" s="28"/>
      <c r="GW37" s="38">
        <f t="shared" si="0"/>
        <v>0.45</v>
      </c>
      <c r="GX37" s="39"/>
      <c r="GY37" s="39"/>
      <c r="GZ37" s="39"/>
      <c r="HA37" s="39"/>
      <c r="HB37" s="40"/>
      <c r="HC37" s="44">
        <f t="shared" si="5"/>
        <v>0.99</v>
      </c>
      <c r="HD37" s="45"/>
      <c r="HE37" s="45"/>
      <c r="HF37" s="45"/>
      <c r="HG37" s="45"/>
      <c r="HH37" s="46"/>
      <c r="HI37" s="29">
        <v>99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2"/>
        <v>44.55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3"/>
        <v>44.55</v>
      </c>
    </row>
    <row r="38" spans="1:240" s="2" customFormat="1" ht="16.5" customHeight="1" x14ac:dyDescent="0.25">
      <c r="A38" s="17" t="s">
        <v>75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2E-3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4"/>
        <v>2E-3</v>
      </c>
      <c r="GL38" s="42"/>
      <c r="GM38" s="42"/>
      <c r="GN38" s="42"/>
      <c r="GO38" s="42"/>
      <c r="GP38" s="43"/>
      <c r="GQ38" s="26">
        <v>42</v>
      </c>
      <c r="GR38" s="27"/>
      <c r="GS38" s="27"/>
      <c r="GT38" s="27"/>
      <c r="GU38" s="27"/>
      <c r="GV38" s="28"/>
      <c r="GW38" s="38">
        <f t="shared" si="0"/>
        <v>8.4000000000000005E-2</v>
      </c>
      <c r="GX38" s="39"/>
      <c r="GY38" s="39"/>
      <c r="GZ38" s="39"/>
      <c r="HA38" s="39"/>
      <c r="HB38" s="40"/>
      <c r="HC38" s="44">
        <f t="shared" si="5"/>
        <v>0.19800000000000001</v>
      </c>
      <c r="HD38" s="45"/>
      <c r="HE38" s="45"/>
      <c r="HF38" s="45"/>
      <c r="HG38" s="45"/>
      <c r="HH38" s="46"/>
      <c r="HI38" s="29">
        <v>99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2"/>
        <v>8.3160000000000007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3"/>
        <v>8.3160000000000007</v>
      </c>
    </row>
    <row r="39" spans="1:240" s="2" customFormat="1" ht="16.5" customHeight="1" x14ac:dyDescent="0.25">
      <c r="A39" s="17" t="s">
        <v>76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0.05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4"/>
        <v>0.05</v>
      </c>
      <c r="GL39" s="42"/>
      <c r="GM39" s="42"/>
      <c r="GN39" s="42"/>
      <c r="GO39" s="42"/>
      <c r="GP39" s="43"/>
      <c r="GQ39" s="26">
        <v>580</v>
      </c>
      <c r="GR39" s="27"/>
      <c r="GS39" s="27"/>
      <c r="GT39" s="27"/>
      <c r="GU39" s="27"/>
      <c r="GV39" s="28"/>
      <c r="GW39" s="38">
        <f t="shared" si="0"/>
        <v>29</v>
      </c>
      <c r="GX39" s="39"/>
      <c r="GY39" s="39"/>
      <c r="GZ39" s="39"/>
      <c r="HA39" s="39"/>
      <c r="HB39" s="40"/>
      <c r="HC39" s="44">
        <f t="shared" si="5"/>
        <v>4.95</v>
      </c>
      <c r="HD39" s="45"/>
      <c r="HE39" s="45"/>
      <c r="HF39" s="45"/>
      <c r="HG39" s="45"/>
      <c r="HH39" s="46"/>
      <c r="HI39" s="29">
        <v>99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2"/>
        <v>2871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3"/>
        <v>2871</v>
      </c>
    </row>
    <row r="40" spans="1:240" s="2" customFormat="1" ht="16.5" customHeight="1" x14ac:dyDescent="0.25">
      <c r="A40" s="17" t="s">
        <v>77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0.03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4"/>
        <v>0.03</v>
      </c>
      <c r="GL40" s="42"/>
      <c r="GM40" s="42"/>
      <c r="GN40" s="42"/>
      <c r="GO40" s="42"/>
      <c r="GP40" s="43"/>
      <c r="GQ40" s="26">
        <v>70</v>
      </c>
      <c r="GR40" s="27"/>
      <c r="GS40" s="27"/>
      <c r="GT40" s="27"/>
      <c r="GU40" s="27"/>
      <c r="GV40" s="28"/>
      <c r="GW40" s="38">
        <f t="shared" si="0"/>
        <v>2.1</v>
      </c>
      <c r="GX40" s="39"/>
      <c r="GY40" s="39"/>
      <c r="GZ40" s="39"/>
      <c r="HA40" s="39"/>
      <c r="HB40" s="40"/>
      <c r="HC40" s="44">
        <f t="shared" si="5"/>
        <v>2.9699999999999998</v>
      </c>
      <c r="HD40" s="45"/>
      <c r="HE40" s="45"/>
      <c r="HF40" s="45"/>
      <c r="HG40" s="45"/>
      <c r="HH40" s="46"/>
      <c r="HI40" s="29">
        <v>99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2"/>
        <v>207.89999999999998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3"/>
        <v>207.89999999999998</v>
      </c>
    </row>
    <row r="41" spans="1:240" s="2" customFormat="1" ht="16.5" customHeight="1" x14ac:dyDescent="0.25">
      <c r="A41" s="17" t="s">
        <v>78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0.02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4"/>
        <v>0.02</v>
      </c>
      <c r="GL41" s="42"/>
      <c r="GM41" s="42"/>
      <c r="GN41" s="42"/>
      <c r="GO41" s="42"/>
      <c r="GP41" s="43"/>
      <c r="GQ41" s="26">
        <v>120</v>
      </c>
      <c r="GR41" s="27"/>
      <c r="GS41" s="27"/>
      <c r="GT41" s="27"/>
      <c r="GU41" s="27"/>
      <c r="GV41" s="28"/>
      <c r="GW41" s="38">
        <f t="shared" si="0"/>
        <v>2.4</v>
      </c>
      <c r="GX41" s="39"/>
      <c r="GY41" s="39"/>
      <c r="GZ41" s="39"/>
      <c r="HA41" s="39"/>
      <c r="HB41" s="40"/>
      <c r="HC41" s="44">
        <f t="shared" si="5"/>
        <v>1.98</v>
      </c>
      <c r="HD41" s="45"/>
      <c r="HE41" s="45"/>
      <c r="HF41" s="45"/>
      <c r="HG41" s="45"/>
      <c r="HH41" s="46"/>
      <c r="HI41" s="29">
        <v>99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2"/>
        <v>237.6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3"/>
        <v>237.6</v>
      </c>
    </row>
    <row r="42" spans="1:240" s="2" customFormat="1" ht="16.5" customHeight="1" x14ac:dyDescent="0.25">
      <c r="A42" s="17" t="s">
        <v>100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4"/>
        <v>0</v>
      </c>
      <c r="GL42" s="42"/>
      <c r="GM42" s="42"/>
      <c r="GN42" s="42"/>
      <c r="GO42" s="42"/>
      <c r="GP42" s="43"/>
      <c r="GQ42" s="26">
        <v>93</v>
      </c>
      <c r="GR42" s="27"/>
      <c r="GS42" s="27"/>
      <c r="GT42" s="27"/>
      <c r="GU42" s="27"/>
      <c r="GV42" s="28"/>
      <c r="GW42" s="38">
        <f t="shared" si="0"/>
        <v>0</v>
      </c>
      <c r="GX42" s="39"/>
      <c r="GY42" s="39"/>
      <c r="GZ42" s="39"/>
      <c r="HA42" s="39"/>
      <c r="HB42" s="40"/>
      <c r="HC42" s="44">
        <f t="shared" si="5"/>
        <v>0</v>
      </c>
      <c r="HD42" s="45"/>
      <c r="HE42" s="45"/>
      <c r="HF42" s="45"/>
      <c r="HG42" s="45"/>
      <c r="HH42" s="46"/>
      <c r="HI42" s="29">
        <v>99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2"/>
        <v>0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3"/>
        <v>0</v>
      </c>
    </row>
    <row r="43" spans="1:240" s="2" customFormat="1" ht="16.5" customHeight="1" x14ac:dyDescent="0.25">
      <c r="A43" s="17" t="s">
        <v>79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4.0000000000000001E-3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7.0000000000000001E-3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8.0000000000000002E-3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>
        <v>7.0000000000000001E-3</v>
      </c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4"/>
        <v>2.5999999999999999E-2</v>
      </c>
      <c r="GL43" s="42"/>
      <c r="GM43" s="42"/>
      <c r="GN43" s="42"/>
      <c r="GO43" s="42"/>
      <c r="GP43" s="43"/>
      <c r="GQ43" s="26">
        <v>98</v>
      </c>
      <c r="GR43" s="27"/>
      <c r="GS43" s="27"/>
      <c r="GT43" s="27"/>
      <c r="GU43" s="27"/>
      <c r="GV43" s="28"/>
      <c r="GW43" s="38">
        <f t="shared" si="0"/>
        <v>2.548</v>
      </c>
      <c r="GX43" s="39"/>
      <c r="GY43" s="39"/>
      <c r="GZ43" s="39"/>
      <c r="HA43" s="39"/>
      <c r="HB43" s="40"/>
      <c r="HC43" s="44">
        <f t="shared" si="5"/>
        <v>2.5739999999999998</v>
      </c>
      <c r="HD43" s="45"/>
      <c r="HE43" s="45"/>
      <c r="HF43" s="45"/>
      <c r="HG43" s="45"/>
      <c r="HH43" s="46"/>
      <c r="HI43" s="29">
        <v>99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2"/>
        <v>252.25199999999998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3"/>
        <v>252.25199999999998</v>
      </c>
    </row>
    <row r="44" spans="1:240" s="2" customFormat="1" ht="16.5" customHeight="1" x14ac:dyDescent="0.25">
      <c r="A44" s="17" t="s">
        <v>80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0.04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4"/>
        <v>0.04</v>
      </c>
      <c r="GL44" s="42"/>
      <c r="GM44" s="42"/>
      <c r="GN44" s="42"/>
      <c r="GO44" s="42"/>
      <c r="GP44" s="43"/>
      <c r="GQ44" s="26">
        <v>35</v>
      </c>
      <c r="GR44" s="27"/>
      <c r="GS44" s="27"/>
      <c r="GT44" s="27"/>
      <c r="GU44" s="27"/>
      <c r="GV44" s="28"/>
      <c r="GW44" s="38">
        <f t="shared" si="0"/>
        <v>1.4000000000000001</v>
      </c>
      <c r="GX44" s="39"/>
      <c r="GY44" s="39"/>
      <c r="GZ44" s="39"/>
      <c r="HA44" s="39"/>
      <c r="HB44" s="40"/>
      <c r="HC44" s="44">
        <f t="shared" si="5"/>
        <v>3.96</v>
      </c>
      <c r="HD44" s="45"/>
      <c r="HE44" s="45"/>
      <c r="HF44" s="45"/>
      <c r="HG44" s="45"/>
      <c r="HH44" s="46"/>
      <c r="HI44" s="29">
        <v>99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2"/>
        <v>138.6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3"/>
        <v>138.6</v>
      </c>
    </row>
    <row r="45" spans="1:240" s="2" customFormat="1" ht="16.5" customHeight="1" x14ac:dyDescent="0.25">
      <c r="A45" s="17" t="s">
        <v>81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1.2999999999999999E-2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4"/>
        <v>1.2999999999999999E-2</v>
      </c>
      <c r="GL45" s="42"/>
      <c r="GM45" s="42"/>
      <c r="GN45" s="42"/>
      <c r="GO45" s="42"/>
      <c r="GP45" s="43"/>
      <c r="GQ45" s="26">
        <v>148</v>
      </c>
      <c r="GR45" s="27"/>
      <c r="GS45" s="27"/>
      <c r="GT45" s="27"/>
      <c r="GU45" s="27"/>
      <c r="GV45" s="28"/>
      <c r="GW45" s="38">
        <f t="shared" si="0"/>
        <v>1.9239999999999999</v>
      </c>
      <c r="GX45" s="39"/>
      <c r="GY45" s="39"/>
      <c r="GZ45" s="39"/>
      <c r="HA45" s="39"/>
      <c r="HB45" s="40"/>
      <c r="HC45" s="44">
        <f t="shared" si="5"/>
        <v>1.2869999999999999</v>
      </c>
      <c r="HD45" s="45"/>
      <c r="HE45" s="45"/>
      <c r="HF45" s="45"/>
      <c r="HG45" s="45"/>
      <c r="HH45" s="46"/>
      <c r="HI45" s="29">
        <v>99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2"/>
        <v>190.476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3"/>
        <v>190.476</v>
      </c>
    </row>
    <row r="46" spans="1:240" s="2" customFormat="1" ht="16.5" customHeight="1" x14ac:dyDescent="0.25">
      <c r="A46" s="57" t="s">
        <v>82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9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>
        <v>0.1</v>
      </c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4"/>
        <v>0.1</v>
      </c>
      <c r="GL46" s="42"/>
      <c r="GM46" s="42"/>
      <c r="GN46" s="42"/>
      <c r="GO46" s="42"/>
      <c r="GP46" s="43"/>
      <c r="GQ46" s="26">
        <v>68</v>
      </c>
      <c r="GR46" s="27"/>
      <c r="GS46" s="27"/>
      <c r="GT46" s="27"/>
      <c r="GU46" s="27"/>
      <c r="GV46" s="28"/>
      <c r="GW46" s="38">
        <f t="shared" si="0"/>
        <v>6.8000000000000007</v>
      </c>
      <c r="GX46" s="39"/>
      <c r="GY46" s="39"/>
      <c r="GZ46" s="39"/>
      <c r="HA46" s="39"/>
      <c r="HB46" s="40"/>
      <c r="HC46" s="44">
        <f t="shared" si="5"/>
        <v>9.9</v>
      </c>
      <c r="HD46" s="45"/>
      <c r="HE46" s="45"/>
      <c r="HF46" s="45"/>
      <c r="HG46" s="45"/>
      <c r="HH46" s="46"/>
      <c r="HI46" s="29">
        <v>99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2"/>
        <v>673.2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3"/>
        <v>673.2</v>
      </c>
    </row>
    <row r="47" spans="1:240" s="2" customFormat="1" ht="16.5" customHeight="1" x14ac:dyDescent="0.25">
      <c r="A47" s="17" t="s">
        <v>83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5.0000000000000001E-3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4"/>
        <v>5.0000000000000001E-3</v>
      </c>
      <c r="GL47" s="42"/>
      <c r="GM47" s="42"/>
      <c r="GN47" s="42"/>
      <c r="GO47" s="42"/>
      <c r="GP47" s="43"/>
      <c r="GQ47" s="26">
        <v>27</v>
      </c>
      <c r="GR47" s="27"/>
      <c r="GS47" s="27"/>
      <c r="GT47" s="27"/>
      <c r="GU47" s="27"/>
      <c r="GV47" s="28"/>
      <c r="GW47" s="38">
        <f t="shared" si="0"/>
        <v>0.13500000000000001</v>
      </c>
      <c r="GX47" s="39"/>
      <c r="GY47" s="39"/>
      <c r="GZ47" s="39"/>
      <c r="HA47" s="39"/>
      <c r="HB47" s="40"/>
      <c r="HC47" s="44">
        <f t="shared" si="5"/>
        <v>0.495</v>
      </c>
      <c r="HD47" s="45"/>
      <c r="HE47" s="45"/>
      <c r="HF47" s="45"/>
      <c r="HG47" s="45"/>
      <c r="HH47" s="46"/>
      <c r="HI47" s="29">
        <v>99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2"/>
        <v>13.365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3"/>
        <v>13.365</v>
      </c>
    </row>
    <row r="48" spans="1:240" s="2" customFormat="1" ht="16.5" customHeight="1" x14ac:dyDescent="0.25">
      <c r="A48" s="17" t="s">
        <v>84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4.0000000000000001E-3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4"/>
        <v>4.0000000000000001E-3</v>
      </c>
      <c r="GL48" s="42"/>
      <c r="GM48" s="42"/>
      <c r="GN48" s="42"/>
      <c r="GO48" s="42"/>
      <c r="GP48" s="43"/>
      <c r="GQ48" s="26">
        <v>148</v>
      </c>
      <c r="GR48" s="27"/>
      <c r="GS48" s="27"/>
      <c r="GT48" s="27"/>
      <c r="GU48" s="27"/>
      <c r="GV48" s="28"/>
      <c r="GW48" s="38">
        <f t="shared" si="0"/>
        <v>0.59199999999999997</v>
      </c>
      <c r="GX48" s="39"/>
      <c r="GY48" s="39"/>
      <c r="GZ48" s="39"/>
      <c r="HA48" s="39"/>
      <c r="HB48" s="40"/>
      <c r="HC48" s="44">
        <f t="shared" si="5"/>
        <v>0.39600000000000002</v>
      </c>
      <c r="HD48" s="45"/>
      <c r="HE48" s="45"/>
      <c r="HF48" s="45"/>
      <c r="HG48" s="45"/>
      <c r="HH48" s="46"/>
      <c r="HI48" s="29">
        <v>99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2"/>
        <v>58.608000000000004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3"/>
        <v>58.608000000000004</v>
      </c>
    </row>
    <row r="49" spans="1:240" s="2" customFormat="1" ht="16.5" customHeight="1" x14ac:dyDescent="0.25">
      <c r="A49" s="17" t="s">
        <v>99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>
        <v>7.0000000000000001E-3</v>
      </c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4"/>
        <v>7.0000000000000001E-3</v>
      </c>
      <c r="GL49" s="42"/>
      <c r="GM49" s="42"/>
      <c r="GN49" s="42"/>
      <c r="GO49" s="42"/>
      <c r="GP49" s="43"/>
      <c r="GQ49" s="26">
        <v>410</v>
      </c>
      <c r="GR49" s="27"/>
      <c r="GS49" s="27"/>
      <c r="GT49" s="27"/>
      <c r="GU49" s="27"/>
      <c r="GV49" s="28"/>
      <c r="GW49" s="38">
        <f t="shared" si="0"/>
        <v>2.87</v>
      </c>
      <c r="GX49" s="39"/>
      <c r="GY49" s="39"/>
      <c r="GZ49" s="39"/>
      <c r="HA49" s="39"/>
      <c r="HB49" s="40"/>
      <c r="HC49" s="44">
        <f t="shared" si="5"/>
        <v>0.69300000000000006</v>
      </c>
      <c r="HD49" s="45"/>
      <c r="HE49" s="45"/>
      <c r="HF49" s="45"/>
      <c r="HG49" s="45"/>
      <c r="HH49" s="46"/>
      <c r="HI49" s="29">
        <v>99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2"/>
        <v>284.13000000000005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3"/>
        <v>284.13000000000005</v>
      </c>
    </row>
    <row r="50" spans="1:240" s="2" customFormat="1" ht="16.5" customHeight="1" x14ac:dyDescent="0.25">
      <c r="A50" s="17" t="s">
        <v>85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0.04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0.05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4"/>
        <v>0.14000000000000001</v>
      </c>
      <c r="GL50" s="42"/>
      <c r="GM50" s="42"/>
      <c r="GN50" s="42"/>
      <c r="GO50" s="42"/>
      <c r="GP50" s="43"/>
      <c r="GQ50" s="26">
        <v>59</v>
      </c>
      <c r="GR50" s="27"/>
      <c r="GS50" s="27"/>
      <c r="GT50" s="27"/>
      <c r="GU50" s="27"/>
      <c r="GV50" s="28"/>
      <c r="GW50" s="38">
        <f t="shared" si="0"/>
        <v>8.2600000000000016</v>
      </c>
      <c r="GX50" s="39"/>
      <c r="GY50" s="39"/>
      <c r="GZ50" s="39"/>
      <c r="HA50" s="39"/>
      <c r="HB50" s="40"/>
      <c r="HC50" s="44">
        <f t="shared" si="5"/>
        <v>13.860000000000001</v>
      </c>
      <c r="HD50" s="45"/>
      <c r="HE50" s="45"/>
      <c r="HF50" s="45"/>
      <c r="HG50" s="45"/>
      <c r="HH50" s="46"/>
      <c r="HI50" s="29">
        <v>99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2"/>
        <v>817.74000000000012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3"/>
        <v>817.74000000000012</v>
      </c>
    </row>
    <row r="51" spans="1:240" s="2" customFormat="1" ht="16.5" customHeight="1" x14ac:dyDescent="0.25">
      <c r="A51" s="17" t="s">
        <v>86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5.0000000000000001E-4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4"/>
        <v>5.0000000000000001E-4</v>
      </c>
      <c r="GL51" s="42"/>
      <c r="GM51" s="42"/>
      <c r="GN51" s="42"/>
      <c r="GO51" s="42"/>
      <c r="GP51" s="43"/>
      <c r="GQ51" s="26">
        <v>259</v>
      </c>
      <c r="GR51" s="27"/>
      <c r="GS51" s="27"/>
      <c r="GT51" s="27"/>
      <c r="GU51" s="27"/>
      <c r="GV51" s="28"/>
      <c r="GW51" s="38">
        <f t="shared" si="0"/>
        <v>0.1295</v>
      </c>
      <c r="GX51" s="39"/>
      <c r="GY51" s="39"/>
      <c r="GZ51" s="39"/>
      <c r="HA51" s="39"/>
      <c r="HB51" s="40"/>
      <c r="HC51" s="44">
        <f t="shared" si="5"/>
        <v>4.9500000000000002E-2</v>
      </c>
      <c r="HD51" s="45"/>
      <c r="HE51" s="45"/>
      <c r="HF51" s="45"/>
      <c r="HG51" s="45"/>
      <c r="HH51" s="46"/>
      <c r="HI51" s="29">
        <v>99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2"/>
        <v>12.820500000000001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3"/>
        <v>12.820500000000001</v>
      </c>
    </row>
    <row r="52" spans="1:240" s="2" customFormat="1" ht="16.5" customHeight="1" x14ac:dyDescent="0.25">
      <c r="A52" s="17" t="s">
        <v>87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>
        <v>5.0000000000000001E-4</v>
      </c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4"/>
        <v>1E-3</v>
      </c>
      <c r="GL52" s="42"/>
      <c r="GM52" s="42"/>
      <c r="GN52" s="42"/>
      <c r="GO52" s="42"/>
      <c r="GP52" s="43"/>
      <c r="GQ52" s="26">
        <v>580</v>
      </c>
      <c r="GR52" s="27"/>
      <c r="GS52" s="27"/>
      <c r="GT52" s="27"/>
      <c r="GU52" s="27"/>
      <c r="GV52" s="28"/>
      <c r="GW52" s="38">
        <f t="shared" si="0"/>
        <v>0.57999999999999996</v>
      </c>
      <c r="GX52" s="39"/>
      <c r="GY52" s="39"/>
      <c r="GZ52" s="39"/>
      <c r="HA52" s="39"/>
      <c r="HB52" s="40"/>
      <c r="HC52" s="44">
        <f t="shared" si="5"/>
        <v>9.9000000000000005E-2</v>
      </c>
      <c r="HD52" s="45"/>
      <c r="HE52" s="45"/>
      <c r="HF52" s="45"/>
      <c r="HG52" s="45"/>
      <c r="HH52" s="46"/>
      <c r="HI52" s="29">
        <v>99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2"/>
        <v>57.42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3"/>
        <v>57.42</v>
      </c>
    </row>
    <row r="53" spans="1:240" s="2" customFormat="1" ht="16.5" customHeight="1" x14ac:dyDescent="0.25">
      <c r="A53" s="17" t="s">
        <v>88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0.05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4"/>
        <v>0.05</v>
      </c>
      <c r="GL53" s="42"/>
      <c r="GM53" s="42"/>
      <c r="GN53" s="42"/>
      <c r="GO53" s="42"/>
      <c r="GP53" s="43"/>
      <c r="GQ53" s="26">
        <v>11.4</v>
      </c>
      <c r="GR53" s="27"/>
      <c r="GS53" s="27"/>
      <c r="GT53" s="27"/>
      <c r="GU53" s="27"/>
      <c r="GV53" s="28"/>
      <c r="GW53" s="38">
        <f t="shared" si="0"/>
        <v>0.57000000000000006</v>
      </c>
      <c r="GX53" s="39"/>
      <c r="GY53" s="39"/>
      <c r="GZ53" s="39"/>
      <c r="HA53" s="39"/>
      <c r="HB53" s="40"/>
      <c r="HC53" s="51">
        <f>GK53*HI53/0.05</f>
        <v>99</v>
      </c>
      <c r="HD53" s="52"/>
      <c r="HE53" s="52"/>
      <c r="HF53" s="52"/>
      <c r="HG53" s="52"/>
      <c r="HH53" s="46"/>
      <c r="HI53" s="29">
        <v>99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2"/>
        <v>1128.6000000000001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3"/>
        <v>1128.6000000000001</v>
      </c>
    </row>
    <row r="54" spans="1:240" s="2" customFormat="1" ht="16.5" customHeight="1" x14ac:dyDescent="0.25">
      <c r="A54" s="17" t="s">
        <v>89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>
        <v>0.1</v>
      </c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4"/>
        <v>0.1</v>
      </c>
      <c r="GL54" s="42"/>
      <c r="GM54" s="42"/>
      <c r="GN54" s="42"/>
      <c r="GO54" s="42"/>
      <c r="GP54" s="43"/>
      <c r="GQ54" s="26">
        <v>78</v>
      </c>
      <c r="GR54" s="27"/>
      <c r="GS54" s="27"/>
      <c r="GT54" s="27"/>
      <c r="GU54" s="27"/>
      <c r="GV54" s="28"/>
      <c r="GW54" s="38">
        <f t="shared" si="0"/>
        <v>7.8000000000000007</v>
      </c>
      <c r="GX54" s="39"/>
      <c r="GY54" s="39"/>
      <c r="GZ54" s="39"/>
      <c r="HA54" s="39"/>
      <c r="HB54" s="40"/>
      <c r="HC54" s="51">
        <f>GK54*HI54</f>
        <v>9.9</v>
      </c>
      <c r="HD54" s="52"/>
      <c r="HE54" s="52"/>
      <c r="HF54" s="52"/>
      <c r="HG54" s="52"/>
      <c r="HH54" s="46"/>
      <c r="HI54" s="29">
        <v>99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2"/>
        <v>772.2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3"/>
        <v>772.2</v>
      </c>
    </row>
    <row r="55" spans="1:240" s="2" customFormat="1" ht="10.199999999999999" x14ac:dyDescent="0.2">
      <c r="HN55" s="2">
        <v>93</v>
      </c>
      <c r="HW55" s="53"/>
      <c r="HX55" s="53"/>
      <c r="HY55" s="53"/>
      <c r="HZ55" s="53"/>
      <c r="IA55" s="53"/>
      <c r="IB55" s="53"/>
      <c r="IC55" s="53"/>
      <c r="ID55" s="53"/>
      <c r="IE55" s="53"/>
      <c r="IF55" s="53"/>
    </row>
    <row r="56" spans="1:240" s="2" customFormat="1" ht="10.199999999999999" x14ac:dyDescent="0.2">
      <c r="HU56" s="13">
        <f>SUM(HU28:HU55)</f>
        <v>9712.1475000000009</v>
      </c>
      <c r="HW56" s="53"/>
      <c r="HX56" s="53"/>
      <c r="HY56" s="53"/>
      <c r="HZ56" s="53"/>
      <c r="IA56" s="53"/>
      <c r="IB56" s="53"/>
      <c r="IC56" s="53"/>
      <c r="ID56" s="53"/>
      <c r="IE56" s="53"/>
      <c r="IF56" s="53"/>
    </row>
    <row r="57" spans="1:240" s="2" customFormat="1" ht="10.199999999999999" x14ac:dyDescent="0.2">
      <c r="A57" s="2" t="s">
        <v>90</v>
      </c>
      <c r="K57" s="54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6"/>
      <c r="Z57" s="54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6"/>
      <c r="AY57" s="14"/>
      <c r="CG57" s="2" t="s">
        <v>91</v>
      </c>
      <c r="CR57" s="54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6"/>
      <c r="DG57" s="54" t="s">
        <v>101</v>
      </c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6"/>
      <c r="EF57" s="14"/>
      <c r="EG57" s="14"/>
      <c r="EH57" s="14"/>
      <c r="EU57" s="2" t="s">
        <v>92</v>
      </c>
      <c r="FK57" s="54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6"/>
      <c r="GO57" s="54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6"/>
      <c r="HG57" s="54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6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93</v>
      </c>
      <c r="FK58" s="50" t="s">
        <v>94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95</v>
      </c>
      <c r="R60" s="54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6"/>
      <c r="AG60" s="54" t="s">
        <v>96</v>
      </c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6"/>
      <c r="BF60" s="14"/>
      <c r="CG60" s="2" t="s">
        <v>97</v>
      </c>
      <c r="CR60" s="54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6"/>
      <c r="DG60" s="54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6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2025-03-27T06:22:45Z</dcterms:modified>
</cp:coreProperties>
</file>