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C49" i="1" l="1"/>
  <c r="HU49" i="1" s="1"/>
  <c r="HC33" i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HC51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<sst xmlns="http://schemas.openxmlformats.org/spreadsheetml/2006/main" count="122" uniqueCount="105">
  <si>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</si>
  <si>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</si>
  <si>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</si>
  <si>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</si>
  <si>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</si>
  <si>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</si>
  <si>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</si>
  <si>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</si>
  <si>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</si>
  <si>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</si>
  <si>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</si>
  <si>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</si>
  <si>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</si>
  <si>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</si>
  <si>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</si>
  <si>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</si>
  <si>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</si>
  <si>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</si>
  <si>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</si>
  <si>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</si>
  <si>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</si>
  <si>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</si>
  <si>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</si>
  <si>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</si>
  <si>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</si>
  <si>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</si>
  <si>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</si>
  <si>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</si>
  <si>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</si>
  <si>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</si>
  <si>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</si>
  <si>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</si>
  <si>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</si>
  <si>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</si>
  <si>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</si>
  <si>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</si>
  <si>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</si>
  <si>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</si>
  <si>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</si>
  <si>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</si>
  <si>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</si>
  <si>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</si>
  <si>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</si>
  <si>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</si>
  <si>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</si>
  <si>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</si>
  <si>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</si>
  <si>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</si>
  <si>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</si>
  <si>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</si>
  <si>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</si>
  <si>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</si>
  <si>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</si>
  <si>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</si>
  <si>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</si>
  <si>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</si>
  <si>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</si>
  <si>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</si>
  <si>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</si>
  <si>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</si>
  <si>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</si>
  <si>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</si>
  <si>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</si>
  <si>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</si>
  <si>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</si>
  <si>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</si>
  <si>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</si>
  <si>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</si>
  <si>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</si>
  <si>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</si>
  <si>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</si>
  <si>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</si>
  <si>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</si>
  <si>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</si>
  <si>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</si>
  <si>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</si>
  <si>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</si>
  <si>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</si>
  <si>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</si>
  <si>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</si>
  <si>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</si>
  <si>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</si>
  <si>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</si>
  <si>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</si>
  <si>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</si>
  <si>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</si>
  <si>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</si>
  <si>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</si>
  <si>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</si>
  <si>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</si>
  <si>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</si>
  <si>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</si>
  <si>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</si>
  <si>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</si>
  <si>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</si>
  <si>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</si>
  <si>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</si>
  <si>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</si>
  <si>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</si>
  <si>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</si>
  <si>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</si>
  <si>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апреля</t>
  </si>
  <si>
    <t>30</t>
  </si>
  <si>
    <t>Гуляш из отварного мяса</t>
  </si>
  <si>
    <t>Мясо КРС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</si>
</sst>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EU33" sqref="EU33:EZ3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3.8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85" t="s">
        <v>8</v>
      </c>
      <c r="B5" s="85"/>
      <c r="C5" s="86" t="s">
        <v>102</v>
      </c>
      <c r="D5" s="87"/>
      <c r="E5" s="87"/>
      <c r="F5" s="88"/>
      <c r="G5" s="77" t="s">
        <v>8</v>
      </c>
      <c r="H5" s="77"/>
      <c r="I5" s="77"/>
      <c r="J5" s="86" t="s">
        <v>101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93</v>
      </c>
      <c r="AH5" s="90"/>
      <c r="AI5" s="91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0.199999999999999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102</v>
      </c>
      <c r="FB10" s="87"/>
      <c r="FC10" s="87"/>
      <c r="FD10" s="88"/>
      <c r="FE10" s="77" t="s">
        <v>8</v>
      </c>
      <c r="FF10" s="77"/>
      <c r="FG10" s="77"/>
      <c r="FH10" s="86" t="s">
        <v>101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93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98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0.199999999999999" x14ac:dyDescent="0.2"/>
    <row r="19" spans="1:240" s="2" customFormat="1" ht="10.199999999999999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88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94</v>
      </c>
      <c r="CH22" s="134"/>
      <c r="CI22" s="134"/>
      <c r="CJ22" s="134"/>
      <c r="CK22" s="134"/>
      <c r="CL22" s="135"/>
      <c r="CM22" s="133" t="s">
        <v>103</v>
      </c>
      <c r="CN22" s="134"/>
      <c r="CO22" s="134"/>
      <c r="CP22" s="134"/>
      <c r="CQ22" s="134"/>
      <c r="CR22" s="135"/>
      <c r="CS22" s="133" t="s">
        <v>84</v>
      </c>
      <c r="CT22" s="134"/>
      <c r="CU22" s="134"/>
      <c r="CV22" s="134"/>
      <c r="CW22" s="134"/>
      <c r="CX22" s="135"/>
      <c r="CY22" s="133" t="s">
        <v>86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100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96</v>
      </c>
      <c r="EJ22" s="134"/>
      <c r="EK22" s="134"/>
      <c r="EL22" s="134"/>
      <c r="EM22" s="134"/>
      <c r="EN22" s="135"/>
      <c r="EO22" s="133" t="s">
        <v>47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48</v>
      </c>
      <c r="FB22" s="134"/>
      <c r="FC22" s="134"/>
      <c r="FD22" s="134"/>
      <c r="FE22" s="134"/>
      <c r="FF22" s="135"/>
      <c r="FG22" s="133" t="s">
        <v>91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49</v>
      </c>
      <c r="GL22" s="93"/>
      <c r="GM22" s="93"/>
      <c r="GN22" s="93"/>
      <c r="GO22" s="93"/>
      <c r="GP22" s="94"/>
      <c r="GQ22" s="243" t="s">
        <v>50</v>
      </c>
      <c r="GR22" s="244"/>
      <c r="GS22" s="244"/>
      <c r="GT22" s="244"/>
      <c r="GU22" s="244"/>
      <c r="GV22" s="245"/>
      <c r="GW22" s="199" t="s">
        <v>51</v>
      </c>
      <c r="GX22" s="200"/>
      <c r="GY22" s="200"/>
      <c r="GZ22" s="200"/>
      <c r="HA22" s="200"/>
      <c r="HB22" s="201"/>
      <c r="HC22" s="199" t="s">
        <v>52</v>
      </c>
      <c r="HD22" s="200"/>
      <c r="HE22" s="200"/>
      <c r="HF22" s="200"/>
      <c r="HG22" s="200"/>
      <c r="HH22" s="201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55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56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0.199999999999999" x14ac:dyDescent="0.3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100</v>
      </c>
      <c r="AL26" s="49"/>
      <c r="AM26" s="49"/>
      <c r="AN26" s="49"/>
      <c r="AO26" s="49"/>
      <c r="AP26" s="50"/>
      <c r="AQ26" s="48">
        <f t="shared" ref="AQ26:BC26" si="0">$BI$16</f>
        <v>98</v>
      </c>
      <c r="AR26" s="49"/>
      <c r="AS26" s="49"/>
      <c r="AT26" s="49"/>
      <c r="AU26" s="49"/>
      <c r="AV26" s="50"/>
      <c r="AW26" s="48">
        <f t="shared" si="0"/>
        <v>98</v>
      </c>
      <c r="AX26" s="49"/>
      <c r="AY26" s="49"/>
      <c r="AZ26" s="49"/>
      <c r="BA26" s="49"/>
      <c r="BB26" s="50"/>
      <c r="BC26" s="48">
        <f t="shared" si="0"/>
        <v>98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98</v>
      </c>
      <c r="CH26" s="49"/>
      <c r="CI26" s="49"/>
      <c r="CJ26" s="49"/>
      <c r="CK26" s="49"/>
      <c r="CL26" s="50"/>
      <c r="CM26" s="48">
        <f t="shared" si="1"/>
        <v>98</v>
      </c>
      <c r="CN26" s="49"/>
      <c r="CO26" s="49"/>
      <c r="CP26" s="49"/>
      <c r="CQ26" s="49"/>
      <c r="CR26" s="50"/>
      <c r="CS26" s="48">
        <f t="shared" si="1"/>
        <v>98</v>
      </c>
      <c r="CT26" s="49"/>
      <c r="CU26" s="49"/>
      <c r="CV26" s="49"/>
      <c r="CW26" s="49"/>
      <c r="CX26" s="50"/>
      <c r="CY26" s="48">
        <f t="shared" si="1"/>
        <v>98</v>
      </c>
      <c r="CZ26" s="49"/>
      <c r="DA26" s="49"/>
      <c r="DB26" s="49"/>
      <c r="DC26" s="49"/>
      <c r="DD26" s="50"/>
      <c r="DE26" s="48">
        <f t="shared" si="1"/>
        <v>98</v>
      </c>
      <c r="DF26" s="49"/>
      <c r="DG26" s="49"/>
      <c r="DH26" s="49"/>
      <c r="DI26" s="49"/>
      <c r="DJ26" s="50"/>
      <c r="DK26" s="48">
        <v>100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98</v>
      </c>
      <c r="EJ26" s="49"/>
      <c r="EK26" s="49"/>
      <c r="EL26" s="49"/>
      <c r="EM26" s="49"/>
      <c r="EN26" s="50"/>
      <c r="EO26" s="48">
        <f t="shared" si="2"/>
        <v>98</v>
      </c>
      <c r="EP26" s="49"/>
      <c r="EQ26" s="49"/>
      <c r="ER26" s="49"/>
      <c r="ES26" s="49"/>
      <c r="ET26" s="50"/>
      <c r="EU26" s="48">
        <f t="shared" si="2"/>
        <v>98</v>
      </c>
      <c r="EV26" s="49"/>
      <c r="EW26" s="49"/>
      <c r="EX26" s="49"/>
      <c r="EY26" s="49"/>
      <c r="EZ26" s="50"/>
      <c r="FA26" s="48">
        <f t="shared" si="2"/>
        <v>98</v>
      </c>
      <c r="FB26" s="49"/>
      <c r="FC26" s="49"/>
      <c r="FD26" s="49"/>
      <c r="FE26" s="49"/>
      <c r="FF26" s="50"/>
      <c r="FG26" s="48">
        <f t="shared" si="2"/>
        <v>98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3">
      <c r="A27" s="157" t="s">
        <v>58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59</v>
      </c>
      <c r="AR27" s="161"/>
      <c r="AS27" s="161"/>
      <c r="AT27" s="161"/>
      <c r="AU27" s="161"/>
      <c r="AV27" s="162"/>
      <c r="AW27" s="160">
        <v>200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200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3" t="s">
        <v>60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2E-3</v>
      </c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0.39200000000000002</v>
      </c>
      <c r="HD28" s="52"/>
      <c r="HE28" s="52"/>
      <c r="HF28" s="52"/>
      <c r="HG28" s="52"/>
      <c r="HH28" s="53"/>
      <c r="HI28" s="78">
        <f t="shared" ref="HI28:HI38" si="6">$BI$16</f>
        <v>98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223.44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223.44</v>
      </c>
    </row>
    <row r="29" spans="1:240" s="2" customFormat="1" ht="16.5" customHeight="1" x14ac:dyDescent="0.25">
      <c r="A29" s="33" t="s">
        <v>61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>
        <v>3.1E-2</v>
      </c>
      <c r="EJ29" s="31"/>
      <c r="EK29" s="31"/>
      <c r="EL29" s="31"/>
      <c r="EM29" s="31"/>
      <c r="EN29" s="32"/>
      <c r="EO29" s="30">
        <v>7.0000000000000007E-2</v>
      </c>
      <c r="EP29" s="31"/>
      <c r="EQ29" s="31"/>
      <c r="ER29" s="31"/>
      <c r="ES29" s="31"/>
      <c r="ET29" s="32"/>
      <c r="EU29" s="30"/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45">
        <f t="shared" si="3"/>
        <v>0.20100000000000001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18.894000000000002</v>
      </c>
      <c r="GX29" s="55"/>
      <c r="GY29" s="55"/>
      <c r="GZ29" s="55"/>
      <c r="HA29" s="55"/>
      <c r="HB29" s="56"/>
      <c r="HC29" s="51">
        <f t="shared" ref="HC29:HC51" si="10">GK29*HI29</f>
        <v>19.698</v>
      </c>
      <c r="HD29" s="52"/>
      <c r="HE29" s="52"/>
      <c r="HF29" s="52"/>
      <c r="HG29" s="52"/>
      <c r="HH29" s="53"/>
      <c r="HI29" s="78">
        <f t="shared" si="6"/>
        <v>98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1851.6120000000001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1851.6120000000001</v>
      </c>
    </row>
    <row r="30" spans="1:240" s="2" customFormat="1" ht="18" customHeight="1" x14ac:dyDescent="0.25">
      <c r="A30" s="33" t="s">
        <v>62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5.0000000000000001E-3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45">
        <f t="shared" si="3"/>
        <v>5.0000000000000001E-3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1.1400000000000001</v>
      </c>
      <c r="GX30" s="55"/>
      <c r="GY30" s="55"/>
      <c r="GZ30" s="55"/>
      <c r="HA30" s="55"/>
      <c r="HB30" s="56"/>
      <c r="HC30" s="51">
        <f t="shared" si="10"/>
        <v>0.49</v>
      </c>
      <c r="HD30" s="52"/>
      <c r="HE30" s="52"/>
      <c r="HF30" s="52"/>
      <c r="HG30" s="52"/>
      <c r="HH30" s="53"/>
      <c r="HI30" s="78">
        <f t="shared" si="6"/>
        <v>98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111.72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111.72</v>
      </c>
    </row>
    <row r="31" spans="1:240" s="2" customFormat="1" ht="16.5" customHeight="1" x14ac:dyDescent="0.25">
      <c r="A31" s="33" t="s">
        <v>63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>
        <v>5.0000000000000001E-4</v>
      </c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/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4.9000000000000002E-2</v>
      </c>
      <c r="HD31" s="52"/>
      <c r="HE31" s="52"/>
      <c r="HF31" s="52"/>
      <c r="HG31" s="52"/>
      <c r="HH31" s="53"/>
      <c r="HI31" s="78">
        <f t="shared" si="6"/>
        <v>98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166.6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166.6</v>
      </c>
    </row>
    <row r="32" spans="1:240" s="2" customFormat="1" ht="16.5" customHeight="1" x14ac:dyDescent="0.25">
      <c r="A32" s="33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5.6000000000000001E-2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45">
        <f t="shared" si="3"/>
        <v>5.6000000000000001E-2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3.36</v>
      </c>
      <c r="GX32" s="55"/>
      <c r="GY32" s="55"/>
      <c r="GZ32" s="55"/>
      <c r="HA32" s="55"/>
      <c r="HB32" s="56"/>
      <c r="HC32" s="51">
        <f t="shared" si="10"/>
        <v>5.4880000000000004</v>
      </c>
      <c r="HD32" s="52"/>
      <c r="HE32" s="52"/>
      <c r="HF32" s="52"/>
      <c r="HG32" s="52"/>
      <c r="HH32" s="53"/>
      <c r="HI32" s="78">
        <f t="shared" si="6"/>
        <v>98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329.28000000000003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329.28000000000003</v>
      </c>
    </row>
    <row r="33" spans="1:240" s="28" customFormat="1" ht="16.5" customHeight="1" x14ac:dyDescent="0.25">
      <c r="A33" s="33" t="s">
        <v>90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>
        <v>0.04</v>
      </c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45">
        <f t="shared" ref="GK33" si="11">AK33+AQ33+AW33+BC33+BI33+BO33+BU33+CA33+CG33+CM33+CS33+CY33+DE33+DK33+DQ33+DW33+EC33+EI33+EO33+EU33+FA33+FG33+FM33+FS33+FY33+GE33</f>
        <v>0.04</v>
      </c>
      <c r="GL33" s="46"/>
      <c r="GM33" s="46"/>
      <c r="GN33" s="46"/>
      <c r="GO33" s="46"/>
      <c r="GP33" s="47"/>
      <c r="GQ33" s="57">
        <v>52</v>
      </c>
      <c r="GR33" s="58"/>
      <c r="GS33" s="58"/>
      <c r="GT33" s="58"/>
      <c r="GU33" s="58"/>
      <c r="GV33" s="59"/>
      <c r="GW33" s="54">
        <f t="shared" ref="GW33" si="12">GK33*GQ33</f>
        <v>2.08</v>
      </c>
      <c r="GX33" s="55"/>
      <c r="GY33" s="55"/>
      <c r="GZ33" s="55"/>
      <c r="HA33" s="55"/>
      <c r="HB33" s="56"/>
      <c r="HC33" s="51">
        <f t="shared" ref="HC33" si="13">GK33*HI33</f>
        <v>3.92</v>
      </c>
      <c r="HD33" s="52"/>
      <c r="HE33" s="52"/>
      <c r="HF33" s="52"/>
      <c r="HG33" s="52"/>
      <c r="HH33" s="53"/>
      <c r="HI33" s="78">
        <f t="shared" si="6"/>
        <v>98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4">GQ33*HC33</f>
        <v>203.84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3" t="s">
        <v>65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2.94</v>
      </c>
      <c r="HD34" s="52"/>
      <c r="HE34" s="52"/>
      <c r="HF34" s="52"/>
      <c r="HG34" s="52"/>
      <c r="HH34" s="53"/>
      <c r="HI34" s="78">
        <f t="shared" si="6"/>
        <v>98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226.38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226.38</v>
      </c>
    </row>
    <row r="35" spans="1:240" s="2" customFormat="1" ht="16.5" customHeight="1" x14ac:dyDescent="0.25">
      <c r="A35" s="33" t="s">
        <v>66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7.0000000000000001E-3</v>
      </c>
      <c r="CH35" s="31"/>
      <c r="CI35" s="31"/>
      <c r="CJ35" s="31"/>
      <c r="CK35" s="31"/>
      <c r="CL35" s="32"/>
      <c r="CM35" s="30">
        <v>5.0000000000000001E-3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1.1759999999999999</v>
      </c>
      <c r="HD35" s="52"/>
      <c r="HE35" s="52"/>
      <c r="HF35" s="52"/>
      <c r="HG35" s="52"/>
      <c r="HH35" s="53"/>
      <c r="HI35" s="78">
        <f t="shared" si="6"/>
        <v>98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56.447999999999993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56.447999999999993</v>
      </c>
    </row>
    <row r="36" spans="1:240" s="2" customFormat="1" ht="16.5" customHeight="1" x14ac:dyDescent="0.25">
      <c r="A36" s="33" t="s">
        <v>67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2E-3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>
        <v>2E-3</v>
      </c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2E-3</v>
      </c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0.78400000000000003</v>
      </c>
      <c r="HD36" s="52"/>
      <c r="HE36" s="52"/>
      <c r="HF36" s="52"/>
      <c r="HG36" s="52"/>
      <c r="HH36" s="53"/>
      <c r="HI36" s="78">
        <f t="shared" si="6"/>
        <v>98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134.84800000000001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134.84800000000001</v>
      </c>
    </row>
    <row r="37" spans="1:240" s="2" customFormat="1" ht="16.5" customHeight="1" x14ac:dyDescent="0.25">
      <c r="A37" s="33" t="s">
        <v>68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0.01</v>
      </c>
      <c r="CH37" s="31"/>
      <c r="CI37" s="31"/>
      <c r="CJ37" s="31"/>
      <c r="CK37" s="31"/>
      <c r="CL37" s="32"/>
      <c r="CM37" s="30">
        <v>3.0000000000000001E-3</v>
      </c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>
        <v>0.01</v>
      </c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45">
        <f t="shared" si="3"/>
        <v>2.3E-2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1.0349999999999999</v>
      </c>
      <c r="GX37" s="55"/>
      <c r="GY37" s="55"/>
      <c r="GZ37" s="55"/>
      <c r="HA37" s="55"/>
      <c r="HB37" s="56"/>
      <c r="HC37" s="51">
        <f t="shared" si="10"/>
        <v>2.254</v>
      </c>
      <c r="HD37" s="52"/>
      <c r="HE37" s="52"/>
      <c r="HF37" s="52"/>
      <c r="HG37" s="52"/>
      <c r="HH37" s="53"/>
      <c r="HI37" s="78">
        <f t="shared" si="6"/>
        <v>98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101.43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101.43</v>
      </c>
    </row>
    <row r="38" spans="1:240" s="2" customFormat="1" ht="16.5" customHeight="1" x14ac:dyDescent="0.25">
      <c r="A38" s="33" t="s">
        <v>69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>
        <v>2E-3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0.19600000000000001</v>
      </c>
      <c r="HD38" s="52"/>
      <c r="HE38" s="52"/>
      <c r="HF38" s="52"/>
      <c r="HG38" s="52"/>
      <c r="HH38" s="53"/>
      <c r="HI38" s="78">
        <f t="shared" si="6"/>
        <v>98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8.2320000000000011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8.2320000000000011</v>
      </c>
    </row>
    <row r="39" spans="1:240" s="2" customFormat="1" ht="16.5" customHeight="1" x14ac:dyDescent="0.25">
      <c r="A39" s="33" t="s">
        <v>85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/>
      <c r="CN39" s="31"/>
      <c r="CO39" s="31"/>
      <c r="CP39" s="31"/>
      <c r="CQ39" s="31"/>
      <c r="CR39" s="32"/>
      <c r="CS39" s="30">
        <v>4.7E-2</v>
      </c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45">
        <f t="shared" si="3"/>
        <v>4.7E-2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5.64</v>
      </c>
      <c r="GX39" s="55"/>
      <c r="GY39" s="55"/>
      <c r="GZ39" s="55"/>
      <c r="HA39" s="55"/>
      <c r="HB39" s="56"/>
      <c r="HC39" s="51">
        <f t="shared" si="10"/>
        <v>4.6059999999999999</v>
      </c>
      <c r="HD39" s="52"/>
      <c r="HE39" s="52"/>
      <c r="HF39" s="52"/>
      <c r="HG39" s="52"/>
      <c r="HH39" s="53"/>
      <c r="HI39" s="78">
        <f t="shared" ref="HI39:HI51" si="15">$BI$16</f>
        <v>98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552.72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552.72</v>
      </c>
    </row>
    <row r="40" spans="1:240" s="2" customFormat="1" ht="16.5" customHeight="1" x14ac:dyDescent="0.25">
      <c r="A40" s="33" t="s">
        <v>95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>
        <v>8.0000000000000002E-3</v>
      </c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0.78400000000000003</v>
      </c>
      <c r="HD40" s="52"/>
      <c r="HE40" s="52"/>
      <c r="HF40" s="52"/>
      <c r="HG40" s="52"/>
      <c r="HH40" s="53"/>
      <c r="HI40" s="78">
        <f t="shared" si="15"/>
        <v>98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54.88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54.88</v>
      </c>
    </row>
    <row r="41" spans="1:240" s="2" customFormat="1" ht="16.5" customHeight="1" x14ac:dyDescent="0.25">
      <c r="A41" s="33" t="s">
        <v>70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0"/>
      <c r="AE41" s="31"/>
      <c r="AF41" s="31"/>
      <c r="AG41" s="31"/>
      <c r="AH41" s="31"/>
      <c r="AI41" s="31"/>
      <c r="AJ41" s="32"/>
      <c r="AK41" s="30">
        <v>4.0000000000000001E-3</v>
      </c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>
        <v>8.0000000000000002E-3</v>
      </c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/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8.0000000000000002E-3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8.0000000000000002E-3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45">
        <f t="shared" si="3"/>
        <v>2.8000000000000001E-2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2.7440000000000002</v>
      </c>
      <c r="GX41" s="55"/>
      <c r="GY41" s="55"/>
      <c r="GZ41" s="55"/>
      <c r="HA41" s="55"/>
      <c r="HB41" s="56"/>
      <c r="HC41" s="51">
        <f t="shared" si="10"/>
        <v>2.7440000000000002</v>
      </c>
      <c r="HD41" s="52"/>
      <c r="HE41" s="52"/>
      <c r="HF41" s="52"/>
      <c r="HG41" s="52"/>
      <c r="HH41" s="53"/>
      <c r="HI41" s="78">
        <f t="shared" si="15"/>
        <v>98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268.91200000000003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268.91200000000003</v>
      </c>
    </row>
    <row r="42" spans="1:240" s="2" customFormat="1" ht="16.5" customHeight="1" x14ac:dyDescent="0.25">
      <c r="A42" s="33" t="s">
        <v>71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/>
      <c r="CH42" s="31"/>
      <c r="CI42" s="31"/>
      <c r="CJ42" s="31"/>
      <c r="CK42" s="31"/>
      <c r="CL42" s="32"/>
      <c r="CM42" s="30"/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45">
        <f t="shared" si="3"/>
        <v>0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</v>
      </c>
      <c r="GX42" s="55"/>
      <c r="GY42" s="55"/>
      <c r="GZ42" s="55"/>
      <c r="HA42" s="55"/>
      <c r="HB42" s="56"/>
      <c r="HC42" s="51">
        <f t="shared" si="10"/>
        <v>0</v>
      </c>
      <c r="HD42" s="52"/>
      <c r="HE42" s="52"/>
      <c r="HF42" s="52"/>
      <c r="HG42" s="52"/>
      <c r="HH42" s="53"/>
      <c r="HI42" s="78">
        <f t="shared" si="15"/>
        <v>98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0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0</v>
      </c>
    </row>
    <row r="43" spans="1:240" s="2" customFormat="1" ht="16.5" customHeight="1" x14ac:dyDescent="0.25">
      <c r="A43" s="33" t="s">
        <v>97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5.7000000000000002E-2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5.5860000000000003</v>
      </c>
      <c r="HD43" s="52"/>
      <c r="HE43" s="52"/>
      <c r="HF43" s="52"/>
      <c r="HG43" s="52"/>
      <c r="HH43" s="53"/>
      <c r="HI43" s="78">
        <f t="shared" si="15"/>
        <v>98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312.81600000000003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312.81600000000003</v>
      </c>
    </row>
    <row r="44" spans="1:240" s="2" customFormat="1" ht="16.5" customHeight="1" x14ac:dyDescent="0.25">
      <c r="A44" s="33" t="s">
        <v>72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>
        <v>0.04</v>
      </c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0.05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>
        <v>0.04</v>
      </c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12.74</v>
      </c>
      <c r="HD44" s="52"/>
      <c r="HE44" s="52"/>
      <c r="HF44" s="52"/>
      <c r="HG44" s="52"/>
      <c r="HH44" s="53"/>
      <c r="HI44" s="78">
        <f t="shared" si="15"/>
        <v>98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751.66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751.66</v>
      </c>
    </row>
    <row r="45" spans="1:240" s="2" customFormat="1" ht="16.5" customHeight="1" x14ac:dyDescent="0.25">
      <c r="A45" s="33" t="s">
        <v>73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>
        <v>2.9999999999999997E-4</v>
      </c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45">
        <f t="shared" si="3"/>
        <v>2.9999999999999997E-4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0.105</v>
      </c>
      <c r="GX45" s="55"/>
      <c r="GY45" s="55"/>
      <c r="GZ45" s="55"/>
      <c r="HA45" s="55"/>
      <c r="HB45" s="56"/>
      <c r="HC45" s="51">
        <f t="shared" si="10"/>
        <v>2.9399999999999999E-2</v>
      </c>
      <c r="HD45" s="52"/>
      <c r="HE45" s="52"/>
      <c r="HF45" s="52"/>
      <c r="HG45" s="52"/>
      <c r="HH45" s="53"/>
      <c r="HI45" s="78">
        <f t="shared" si="15"/>
        <v>98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10.29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10.29</v>
      </c>
    </row>
    <row r="46" spans="1:240" s="2" customFormat="1" ht="16.5" customHeight="1" x14ac:dyDescent="0.25">
      <c r="A46" s="33" t="s">
        <v>74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>
        <v>5.0000000000000001E-4</v>
      </c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5.0000000000000001E-4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9.8000000000000004E-2</v>
      </c>
      <c r="HD46" s="52"/>
      <c r="HE46" s="52"/>
      <c r="HF46" s="52"/>
      <c r="HG46" s="52"/>
      <c r="HH46" s="53"/>
      <c r="HI46" s="78">
        <f t="shared" si="15"/>
        <v>98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56.84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56.84</v>
      </c>
    </row>
    <row r="47" spans="1:240" s="2" customFormat="1" ht="16.5" customHeight="1" x14ac:dyDescent="0.25">
      <c r="A47" s="33" t="s">
        <v>104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0.05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4.9000000000000004</v>
      </c>
      <c r="HD47" s="52"/>
      <c r="HE47" s="52"/>
      <c r="HF47" s="52"/>
      <c r="HG47" s="52"/>
      <c r="HH47" s="53"/>
      <c r="HI47" s="78">
        <f t="shared" si="15"/>
        <v>98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3185.0000000000005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3185.0000000000005</v>
      </c>
    </row>
    <row r="48" spans="1:240" s="2" customFormat="1" ht="16.5" customHeight="1" x14ac:dyDescent="0.25">
      <c r="A48" s="33" t="s">
        <v>98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>
        <v>2.5000000000000001E-2</v>
      </c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v>47</v>
      </c>
      <c r="HD48" s="52"/>
      <c r="HE48" s="52"/>
      <c r="HF48" s="52"/>
      <c r="HG48" s="52"/>
      <c r="HH48" s="53"/>
      <c r="HI48" s="78">
        <f t="shared" si="15"/>
        <v>98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700.30000000000007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700.30000000000007</v>
      </c>
    </row>
    <row r="49" spans="1:240" s="28" customFormat="1" ht="16.5" customHeight="1" x14ac:dyDescent="0.25">
      <c r="A49" s="33" t="s">
        <v>99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>
        <v>0.1</v>
      </c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45">
        <f>AK49+AQ49+AW49+BC49+BI49+BO49+BU49+CA49+CG49+CM49+CS49+CY49+DE49+DK49+DQ49+DW49+EC49+EI49+EO49+EU49+FA49+FG49+FM51+FS51+FY49+GE49</f>
        <v>0.1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6.8000000000000007</v>
      </c>
      <c r="GX49" s="55"/>
      <c r="GY49" s="55"/>
      <c r="GZ49" s="55"/>
      <c r="HA49" s="55"/>
      <c r="HB49" s="56"/>
      <c r="HC49" s="51">
        <f>GK49*HI49</f>
        <v>9.8000000000000007</v>
      </c>
      <c r="HD49" s="52"/>
      <c r="HE49" s="52"/>
      <c r="HF49" s="52"/>
      <c r="HG49" s="52"/>
      <c r="HH49" s="53"/>
      <c r="HI49" s="78">
        <f t="shared" si="15"/>
        <v>98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6">GQ49*HC49</f>
        <v>666.40000000000009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3" t="s">
        <v>92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>
        <v>2.5000000000000001E-2</v>
      </c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>
        <v>0.1</v>
      </c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17"/>
      <c r="FZ50" s="30"/>
      <c r="GA50" s="31"/>
      <c r="GB50" s="31"/>
      <c r="GC50" s="31"/>
      <c r="GD50" s="31"/>
      <c r="GE50" s="32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>GK50*HI50</f>
        <v>12.25</v>
      </c>
      <c r="HD50" s="52"/>
      <c r="HE50" s="52"/>
      <c r="HF50" s="52"/>
      <c r="HG50" s="52"/>
      <c r="HH50" s="53"/>
      <c r="HI50" s="78">
        <f t="shared" si="15"/>
        <v>98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3" t="s">
        <v>75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5.0000000000000001E-3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0.49</v>
      </c>
      <c r="HD51" s="52"/>
      <c r="HE51" s="52"/>
      <c r="HF51" s="52"/>
      <c r="HG51" s="52"/>
      <c r="HH51" s="53"/>
      <c r="HI51" s="78">
        <f t="shared" si="15"/>
        <v>98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13.23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13.23</v>
      </c>
    </row>
    <row r="52" spans="1:240" s="2" customFormat="1" ht="10.199999999999999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0.199999999999999" x14ac:dyDescent="0.2">
      <c r="HU53" s="13">
        <f>SUM(HU28:HU52)</f>
        <v>10194.877999999999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0.199999999999999" x14ac:dyDescent="0.2">
      <c r="A54" s="2" t="s">
        <v>76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77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89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78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0.199999999999999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79</v>
      </c>
      <c r="FK55" s="76" t="s">
        <v>80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82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83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0.199999999999999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1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2025-05-28T10:28:18Z</dcterms:modified>
</cp:coreProperties>
</file>