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HI58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C31" i="1" s="1"/>
  <c r="GW31" i="1" l="1"/>
  <c r="GK58" i="1" l="1"/>
  <c r="HC58" i="1" s="1"/>
  <c r="HU58" i="1" s="1"/>
  <c r="IF58" i="1" s="1"/>
  <c r="GK57" i="1"/>
  <c r="GK56" i="1"/>
  <c r="GK55" i="1"/>
  <c r="GK54" i="1"/>
  <c r="GK53" i="1"/>
  <c r="HU53" i="1" s="1"/>
  <c r="IF53" i="1" s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HC35" i="1" s="1"/>
  <c r="GK34" i="1"/>
  <c r="GK33" i="1"/>
  <c r="GK32" i="1"/>
  <c r="GK30" i="1"/>
  <c r="GK29" i="1"/>
  <c r="HC29" i="1" s="1"/>
  <c r="GK28" i="1"/>
  <c r="HC28" i="1" s="1"/>
  <c r="HU28" i="1" s="1"/>
  <c r="HC56" i="1" l="1"/>
  <c r="HU56" i="1" s="1"/>
  <c r="IF56" i="1" s="1"/>
  <c r="HC43" i="1"/>
  <c r="HU43" i="1" s="1"/>
  <c r="IF43" i="1" s="1"/>
  <c r="HC45" i="1"/>
  <c r="HU45" i="1" s="1"/>
  <c r="IF45" i="1" s="1"/>
  <c r="GW54" i="1"/>
  <c r="HC54" i="1"/>
  <c r="HU54" i="1" s="1"/>
  <c r="IF54" i="1" s="1"/>
  <c r="GW38" i="1"/>
  <c r="HC38" i="1"/>
  <c r="HU38" i="1" s="1"/>
  <c r="IF38" i="1" s="1"/>
  <c r="GW30" i="1"/>
  <c r="HC30" i="1"/>
  <c r="HU30" i="1" s="1"/>
  <c r="IF30" i="1" s="1"/>
  <c r="HC39" i="1"/>
  <c r="HU39" i="1" s="1"/>
  <c r="IF39" i="1" s="1"/>
  <c r="GW47" i="1"/>
  <c r="HC47" i="1"/>
  <c r="HU47" i="1" s="1"/>
  <c r="IF47" i="1" s="1"/>
  <c r="HC49" i="1"/>
  <c r="HU49" i="1" s="1"/>
  <c r="IF49" i="1" s="1"/>
  <c r="HC36" i="1"/>
  <c r="HU36" i="1" s="1"/>
  <c r="IF36" i="1" s="1"/>
  <c r="HC40" i="1"/>
  <c r="HU40" i="1" s="1"/>
  <c r="IF40" i="1" s="1"/>
  <c r="GW34" i="1"/>
  <c r="HC34" i="1"/>
  <c r="HC42" i="1"/>
  <c r="HU42" i="1" s="1"/>
  <c r="IF42" i="1" s="1"/>
  <c r="HC51" i="1"/>
  <c r="HU51" i="1" s="1"/>
  <c r="IF51" i="1" s="1"/>
  <c r="HC44" i="1"/>
  <c r="HU44" i="1" s="1"/>
  <c r="IF44" i="1" s="1"/>
  <c r="HC41" i="1"/>
  <c r="HU41" i="1" s="1"/>
  <c r="IF41" i="1" s="1"/>
  <c r="HC37" i="1"/>
  <c r="HU37" i="1" s="1"/>
  <c r="IF37" i="1" s="1"/>
  <c r="GW33" i="1"/>
  <c r="HC33" i="1"/>
  <c r="HU33" i="1" s="1"/>
  <c r="IF33" i="1" s="1"/>
  <c r="GW48" i="1"/>
  <c r="HC48" i="1"/>
  <c r="HU48" i="1" s="1"/>
  <c r="IF48" i="1" s="1"/>
  <c r="GW52" i="1"/>
  <c r="HC52" i="1"/>
  <c r="HU52" i="1" s="1"/>
  <c r="IF52" i="1" s="1"/>
  <c r="GW32" i="1"/>
  <c r="HC32" i="1"/>
  <c r="HU32" i="1" s="1"/>
  <c r="IF32" i="1" s="1"/>
  <c r="GW46" i="1"/>
  <c r="HC46" i="1"/>
  <c r="HU46" i="1" s="1"/>
  <c r="IF46" i="1" s="1"/>
  <c r="HC50" i="1"/>
  <c r="HU50" i="1" s="1"/>
  <c r="IF50" i="1" s="1"/>
  <c r="HC55" i="1"/>
  <c r="HU55" i="1" s="1"/>
  <c r="IF55" i="1" s="1"/>
  <c r="HU29" i="1"/>
  <c r="IF29" i="1" s="1"/>
  <c r="GW35" i="1"/>
  <c r="HU35" i="1"/>
  <c r="IF35" i="1" s="1"/>
  <c r="HC57" i="1"/>
  <c r="HU57" i="1" s="1"/>
  <c r="IF57" i="1" s="1"/>
  <c r="GW43" i="1"/>
  <c r="GW51" i="1"/>
  <c r="IF28" i="1"/>
  <c r="GW56" i="1"/>
  <c r="GW45" i="1"/>
  <c r="GW29" i="1"/>
  <c r="GW42" i="1"/>
  <c r="GW58" i="1"/>
  <c r="GW39" i="1"/>
  <c r="GW55" i="1"/>
  <c r="HU34" i="1"/>
  <c r="IF34" i="1" s="1"/>
  <c r="GW36" i="1"/>
  <c r="GW44" i="1"/>
  <c r="GW41" i="1"/>
  <c r="GW49" i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<sst xmlns="http://schemas.openxmlformats.org/spreadsheetml/2006/main" count="129" uniqueCount="111">
  <si>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</si>
  <si>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</si>
  <si>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</si>
  <si>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</si>
  <si>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</si>
  <si>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</si>
  <si>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</si>
  <si>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</si>
  <si>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</si>
  <si>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</si>
  <si>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</si>
  <si>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</si>
  <si>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</si>
  <si>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</si>
  <si>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</si>
  <si>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</si>
  <si>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</si>
  <si>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</si>
  <si>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</si>
  <si>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</si>
  <si>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</si>
  <si>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</si>
  <si>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</si>
  <si>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</si>
  <si>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</si>
  <si>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</si>
  <si>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</si>
  <si>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</si>
  <si>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</si>
  <si>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</si>
  <si>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</si>
  <si>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</si>
  <si>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</si>
  <si>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</si>
  <si>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</si>
  <si>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</si>
  <si>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</si>
  <si>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</si>
  <si>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</si>
  <si>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</si>
  <si>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</si>
  <si>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</si>
  <si>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</si>
  <si>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</si>
  <si>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</si>
  <si>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</si>
  <si>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</si>
  <si>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</si>
  <si>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</si>
  <si>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</si>
  <si>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</si>
  <si>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</si>
  <si>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</si>
  <si>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</si>
  <si>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</si>
  <si>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</si>
  <si>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</si>
  <si>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</si>
  <si>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</si>
  <si>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</si>
  <si>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</si>
  <si>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</si>
  <si>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</si>
  <si>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</si>
  <si>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</si>
  <si>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</si>
  <si>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</si>
  <si>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</si>
  <si>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</si>
  <si>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</si>
  <si>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</si>
  <si>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</si>
  <si>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</si>
  <si>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</si>
  <si>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</si>
  <si>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</si>
  <si>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</si>
  <si>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</si>
  <si>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</si>
  <si>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</si>
  <si>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</si>
  <si>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</si>
  <si>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</si>
  <si>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</si>
  <si>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</si>
  <si>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</si>
  <si>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</si>
  <si>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</si>
  <si>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</si>
  <si>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</si>
  <si>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</si>
  <si>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</si>
  <si>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</si>
  <si>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</si>
  <si>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</si>
  <si>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</si>
  <si>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</si>
  <si>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</si>
  <si>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</si>
  <si>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</si>
  <si>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</si>
  <si>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</si>
  <si>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</si>
  <si>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</si>
  <si>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</si>
  <si>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Суп лапша</t>
  </si>
  <si>
    <t>Каша гречневая рвссыпчатая</t>
  </si>
  <si>
    <t>Яблоко</t>
  </si>
  <si>
    <t>Гречка</t>
  </si>
  <si>
    <t>16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</si>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</sst>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zoomScale="80" zoomScaleNormal="80" workbookViewId="0">
      <selection activeCell="DQ35" sqref="DQ35:DV35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218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6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D3" s="169" t="s">
        <v>2</v>
      </c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</row>
    <row r="4" spans="1:239" s="2" customFormat="1" ht="13.8" x14ac:dyDescent="0.25">
      <c r="A4" s="6" t="s">
        <v>3</v>
      </c>
      <c r="N4" s="166" t="s">
        <v>4</v>
      </c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8"/>
      <c r="AA4" s="7"/>
      <c r="AB4" s="7"/>
      <c r="AC4" s="7"/>
      <c r="AD4" s="166" t="s">
        <v>5</v>
      </c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5" t="s">
        <v>97</v>
      </c>
      <c r="GU4" s="176"/>
      <c r="GV4" s="176"/>
      <c r="GW4" s="176"/>
      <c r="GX4" s="176"/>
      <c r="GY4" s="176"/>
      <c r="GZ4" s="176"/>
      <c r="HA4" s="176"/>
      <c r="HB4" s="176"/>
      <c r="HC4" s="177"/>
    </row>
    <row r="5" spans="1:239" s="2" customFormat="1" ht="10.199999999999999" x14ac:dyDescent="0.2">
      <c r="A5" s="202" t="s">
        <v>7</v>
      </c>
      <c r="B5" s="202"/>
      <c r="C5" s="196" t="s">
        <v>109</v>
      </c>
      <c r="D5" s="197"/>
      <c r="E5" s="197"/>
      <c r="F5" s="198"/>
      <c r="G5" s="174" t="s">
        <v>7</v>
      </c>
      <c r="H5" s="174"/>
      <c r="I5" s="174"/>
      <c r="J5" s="196" t="s">
        <v>110</v>
      </c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8"/>
      <c r="AC5" s="202">
        <v>20</v>
      </c>
      <c r="AD5" s="202"/>
      <c r="AE5" s="202"/>
      <c r="AF5" s="202"/>
      <c r="AG5" s="203" t="s">
        <v>104</v>
      </c>
      <c r="AH5" s="204"/>
      <c r="AI5" s="205"/>
      <c r="AK5" s="174" t="s">
        <v>8</v>
      </c>
      <c r="AL5" s="174"/>
    </row>
    <row r="6" spans="1:239" s="2" customFormat="1" ht="10.199999999999999" x14ac:dyDescent="0.2"/>
    <row r="7" spans="1:239" s="2" customFormat="1" ht="12" customHeight="1" x14ac:dyDescent="0.2">
      <c r="A7" s="242" t="s">
        <v>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6"/>
      <c r="AQ7" s="227" t="s">
        <v>10</v>
      </c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6"/>
      <c r="BI7" s="154" t="s">
        <v>11</v>
      </c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6"/>
      <c r="CA7" s="227" t="s">
        <v>12</v>
      </c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227" t="s">
        <v>13</v>
      </c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6"/>
      <c r="DK7" s="230" t="s">
        <v>14</v>
      </c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HI7" s="178" t="s">
        <v>15</v>
      </c>
      <c r="HJ7" s="179"/>
      <c r="HK7" s="179"/>
      <c r="HL7" s="179"/>
      <c r="HM7" s="179"/>
      <c r="HN7" s="179"/>
      <c r="HO7" s="179"/>
      <c r="HP7" s="179"/>
      <c r="HQ7" s="179"/>
      <c r="HR7" s="179"/>
      <c r="HS7" s="179"/>
      <c r="HT7" s="179"/>
      <c r="HU7" s="179"/>
      <c r="HV7" s="179"/>
      <c r="HW7" s="179"/>
      <c r="HX7" s="179"/>
      <c r="HY7" s="179"/>
      <c r="HZ7" s="179"/>
      <c r="IA7" s="179"/>
      <c r="IB7" s="179"/>
      <c r="IC7" s="179"/>
      <c r="ID7" s="179"/>
      <c r="IE7" s="180"/>
    </row>
    <row r="8" spans="1:239" s="2" customFormat="1" ht="10.199999999999999" x14ac:dyDescent="0.2">
      <c r="A8" s="243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2"/>
      <c r="AQ8" s="157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9"/>
      <c r="BI8" s="157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9"/>
      <c r="CA8" s="157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9"/>
      <c r="CS8" s="157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9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HE8" s="11"/>
      <c r="HF8" s="11" t="s">
        <v>16</v>
      </c>
      <c r="HI8" s="181" t="s">
        <v>17</v>
      </c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3"/>
    </row>
    <row r="9" spans="1:239" s="2" customFormat="1" ht="10.199999999999999" x14ac:dyDescent="0.2">
      <c r="A9" s="244" t="s">
        <v>18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6"/>
      <c r="X9" s="252" t="s">
        <v>19</v>
      </c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53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9"/>
      <c r="BI9" s="157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9"/>
      <c r="CA9" s="157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9"/>
      <c r="CS9" s="157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9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FC9" s="2">
        <v>28</v>
      </c>
      <c r="HI9" s="184"/>
      <c r="HJ9" s="185"/>
      <c r="HK9" s="185"/>
      <c r="HL9" s="185"/>
      <c r="HM9" s="185"/>
      <c r="HN9" s="185"/>
      <c r="HO9" s="185"/>
      <c r="HP9" s="185"/>
      <c r="HQ9" s="185"/>
      <c r="HR9" s="185"/>
      <c r="HS9" s="185"/>
      <c r="HT9" s="185"/>
      <c r="HU9" s="185"/>
      <c r="HV9" s="185"/>
      <c r="HW9" s="185"/>
      <c r="HX9" s="185"/>
      <c r="HY9" s="185"/>
      <c r="HZ9" s="185"/>
      <c r="IA9" s="185"/>
      <c r="IB9" s="185"/>
      <c r="IC9" s="185"/>
      <c r="ID9" s="185"/>
      <c r="IE9" s="186"/>
    </row>
    <row r="10" spans="1:239" s="2" customFormat="1" ht="10.199999999999999" x14ac:dyDescent="0.2">
      <c r="A10" s="247"/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8"/>
      <c r="X10" s="254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8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9"/>
      <c r="BI10" s="157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157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157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9"/>
      <c r="DK10" s="157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ET10" s="11"/>
      <c r="EU10" s="11"/>
      <c r="EV10" s="11"/>
      <c r="EW10" s="11"/>
      <c r="EX10" s="11"/>
      <c r="EZ10" s="11" t="s">
        <v>20</v>
      </c>
      <c r="FA10" s="196" t="s">
        <v>109</v>
      </c>
      <c r="FB10" s="197"/>
      <c r="FC10" s="197"/>
      <c r="FD10" s="198"/>
      <c r="FE10" s="174" t="s">
        <v>7</v>
      </c>
      <c r="FF10" s="174"/>
      <c r="FG10" s="174"/>
      <c r="FH10" s="196" t="s">
        <v>110</v>
      </c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8"/>
      <c r="GA10" s="202">
        <v>20</v>
      </c>
      <c r="GB10" s="202"/>
      <c r="GC10" s="202"/>
      <c r="GD10" s="202"/>
      <c r="GE10" s="203" t="s">
        <v>104</v>
      </c>
      <c r="GF10" s="204"/>
      <c r="GG10" s="205"/>
      <c r="GI10" s="174" t="s">
        <v>8</v>
      </c>
      <c r="GJ10" s="174"/>
      <c r="HE10" s="11"/>
      <c r="HF10" s="11" t="s">
        <v>21</v>
      </c>
      <c r="HI10" s="187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189"/>
    </row>
    <row r="11" spans="1:239" s="2" customFormat="1" ht="10.199999999999999" x14ac:dyDescent="0.2">
      <c r="A11" s="249"/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1"/>
      <c r="X11" s="255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1"/>
      <c r="AQ11" s="22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229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22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229"/>
      <c r="CS11" s="22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229"/>
      <c r="DK11" s="157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HI11" s="184"/>
      <c r="HJ11" s="185"/>
      <c r="HK11" s="185"/>
      <c r="HL11" s="185"/>
      <c r="HM11" s="185"/>
      <c r="HN11" s="185"/>
      <c r="HO11" s="185"/>
      <c r="HP11" s="185"/>
      <c r="HQ11" s="185"/>
      <c r="HR11" s="185"/>
      <c r="HS11" s="185"/>
      <c r="HT11" s="185"/>
      <c r="HU11" s="185"/>
      <c r="HV11" s="185"/>
      <c r="HW11" s="185"/>
      <c r="HX11" s="185"/>
      <c r="HY11" s="185"/>
      <c r="HZ11" s="185"/>
      <c r="IA11" s="185"/>
      <c r="IB11" s="185"/>
      <c r="IC11" s="185"/>
      <c r="ID11" s="185"/>
      <c r="IE11" s="186"/>
    </row>
    <row r="12" spans="1:239" s="2" customFormat="1" ht="10.199999999999999" x14ac:dyDescent="0.2">
      <c r="A12" s="231">
        <v>1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9"/>
      <c r="X12" s="218">
        <v>2</v>
      </c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9"/>
      <c r="AQ12" s="218">
        <v>3</v>
      </c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9"/>
      <c r="BI12" s="218">
        <v>4</v>
      </c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9"/>
      <c r="CA12" s="218">
        <v>5</v>
      </c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9"/>
      <c r="CS12" s="216">
        <v>6</v>
      </c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7"/>
      <c r="DK12" s="216">
        <v>7</v>
      </c>
      <c r="DL12" s="214"/>
      <c r="DM12" s="214"/>
      <c r="DN12" s="214"/>
      <c r="DO12" s="214"/>
      <c r="DP12" s="214"/>
      <c r="DQ12" s="214"/>
      <c r="DR12" s="214"/>
      <c r="DS12" s="214"/>
      <c r="DT12" s="214"/>
      <c r="DU12" s="214"/>
      <c r="DV12" s="217"/>
      <c r="EI12" s="2" t="s">
        <v>22</v>
      </c>
      <c r="EU12" s="199" t="s">
        <v>23</v>
      </c>
      <c r="EV12" s="200"/>
      <c r="EW12" s="200"/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  <c r="FL12" s="200"/>
      <c r="FM12" s="200"/>
      <c r="FN12" s="200"/>
      <c r="FO12" s="200"/>
      <c r="FP12" s="200"/>
      <c r="FQ12" s="200"/>
      <c r="FR12" s="200"/>
      <c r="FS12" s="200"/>
      <c r="FT12" s="200"/>
      <c r="FU12" s="200"/>
      <c r="FV12" s="200"/>
      <c r="FW12" s="200"/>
      <c r="FX12" s="200"/>
      <c r="FY12" s="200"/>
      <c r="FZ12" s="200"/>
      <c r="GA12" s="200"/>
      <c r="GB12" s="200"/>
      <c r="GC12" s="200"/>
      <c r="GD12" s="200"/>
      <c r="GE12" s="200"/>
      <c r="GF12" s="200"/>
      <c r="GG12" s="200"/>
      <c r="GH12" s="200"/>
      <c r="GI12" s="200"/>
      <c r="GJ12" s="200"/>
      <c r="GK12" s="200"/>
      <c r="GL12" s="200"/>
      <c r="GM12" s="200"/>
      <c r="GN12" s="200"/>
      <c r="GO12" s="200"/>
      <c r="GP12" s="200"/>
      <c r="GQ12" s="200"/>
      <c r="GR12" s="200"/>
      <c r="GS12" s="200"/>
      <c r="GT12" s="200"/>
      <c r="GU12" s="200"/>
      <c r="GV12" s="201"/>
      <c r="HE12" s="11"/>
      <c r="HF12" s="11" t="s">
        <v>24</v>
      </c>
      <c r="HI12" s="187"/>
      <c r="HJ12" s="188"/>
      <c r="HK12" s="188"/>
      <c r="HL12" s="188"/>
      <c r="HM12" s="188"/>
      <c r="HN12" s="188"/>
      <c r="HO12" s="188"/>
      <c r="HP12" s="188"/>
      <c r="HQ12" s="188"/>
      <c r="HR12" s="188"/>
      <c r="HS12" s="188"/>
      <c r="HT12" s="188"/>
      <c r="HU12" s="188"/>
      <c r="HV12" s="188"/>
      <c r="HW12" s="188"/>
      <c r="HX12" s="188"/>
      <c r="HY12" s="188"/>
      <c r="HZ12" s="188"/>
      <c r="IA12" s="188"/>
      <c r="IB12" s="188"/>
      <c r="IC12" s="188"/>
      <c r="ID12" s="188"/>
      <c r="IE12" s="189"/>
    </row>
    <row r="13" spans="1:239" s="2" customFormat="1" ht="13.5" customHeight="1" x14ac:dyDescent="0.2">
      <c r="A13" s="239"/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240"/>
      <c r="X13" s="241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240"/>
      <c r="AQ13" s="237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8"/>
      <c r="BI13" s="237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8"/>
      <c r="CA13" s="237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8"/>
      <c r="CS13" s="235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6"/>
      <c r="DK13" s="232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4"/>
      <c r="HI13" s="184"/>
      <c r="HJ13" s="185"/>
      <c r="HK13" s="185"/>
      <c r="HL13" s="185"/>
      <c r="HM13" s="185"/>
      <c r="HN13" s="185"/>
      <c r="HO13" s="185"/>
      <c r="HP13" s="185"/>
      <c r="HQ13" s="185"/>
      <c r="HR13" s="185"/>
      <c r="HS13" s="185"/>
      <c r="HT13" s="185"/>
      <c r="HU13" s="185"/>
      <c r="HV13" s="185"/>
      <c r="HW13" s="185"/>
      <c r="HX13" s="185"/>
      <c r="HY13" s="185"/>
      <c r="HZ13" s="185"/>
      <c r="IA13" s="185"/>
      <c r="IB13" s="185"/>
      <c r="IC13" s="185"/>
      <c r="ID13" s="185"/>
      <c r="IE13" s="186"/>
    </row>
    <row r="14" spans="1:239" s="2" customFormat="1" ht="13.5" customHeight="1" x14ac:dyDescent="0.2">
      <c r="A14" s="20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8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8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59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60"/>
      <c r="DK14" s="207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208"/>
      <c r="EI14" s="2" t="s">
        <v>25</v>
      </c>
      <c r="FH14" s="199" t="s">
        <v>26</v>
      </c>
      <c r="FI14" s="200"/>
      <c r="FJ14" s="200"/>
      <c r="FK14" s="200"/>
      <c r="FL14" s="200"/>
      <c r="FM14" s="200"/>
      <c r="FN14" s="200"/>
      <c r="FO14" s="200"/>
      <c r="FP14" s="200"/>
      <c r="FQ14" s="200"/>
      <c r="FR14" s="200"/>
      <c r="FS14" s="200"/>
      <c r="FT14" s="200"/>
      <c r="FU14" s="200"/>
      <c r="FV14" s="200"/>
      <c r="FW14" s="200"/>
      <c r="FX14" s="200"/>
      <c r="FY14" s="200"/>
      <c r="FZ14" s="200"/>
      <c r="GA14" s="200"/>
      <c r="GB14" s="200"/>
      <c r="GC14" s="200"/>
      <c r="GD14" s="200"/>
      <c r="GE14" s="200"/>
      <c r="GF14" s="200"/>
      <c r="GG14" s="200"/>
      <c r="GH14" s="200"/>
      <c r="GI14" s="200"/>
      <c r="GJ14" s="200"/>
      <c r="GK14" s="200"/>
      <c r="GL14" s="200"/>
      <c r="GM14" s="200"/>
      <c r="GN14" s="200"/>
      <c r="GO14" s="200"/>
      <c r="GP14" s="200"/>
      <c r="GQ14" s="200"/>
      <c r="GR14" s="200"/>
      <c r="GS14" s="200"/>
      <c r="GT14" s="200"/>
      <c r="GU14" s="200"/>
      <c r="GV14" s="201"/>
      <c r="HI14" s="187"/>
      <c r="HJ14" s="188"/>
      <c r="HK14" s="188"/>
      <c r="HL14" s="188"/>
      <c r="HM14" s="188"/>
      <c r="HN14" s="188"/>
      <c r="HO14" s="188"/>
      <c r="HP14" s="188"/>
      <c r="HQ14" s="188"/>
      <c r="HR14" s="188"/>
      <c r="HS14" s="188"/>
      <c r="HT14" s="188"/>
      <c r="HU14" s="188"/>
      <c r="HV14" s="188"/>
      <c r="HW14" s="188"/>
      <c r="HX14" s="188"/>
      <c r="HY14" s="188"/>
      <c r="HZ14" s="188"/>
      <c r="IA14" s="188"/>
      <c r="IB14" s="188"/>
      <c r="IC14" s="188"/>
      <c r="ID14" s="188"/>
      <c r="IE14" s="189"/>
    </row>
    <row r="15" spans="1:239" s="2" customFormat="1" ht="13.5" customHeight="1" x14ac:dyDescent="0.2">
      <c r="A15" s="20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6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59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60"/>
      <c r="DK15" s="207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208"/>
      <c r="HI15" s="190"/>
      <c r="HJ15" s="185"/>
      <c r="HK15" s="185"/>
      <c r="HL15" s="185"/>
      <c r="HM15" s="185"/>
      <c r="HN15" s="185"/>
      <c r="HO15" s="185"/>
      <c r="HP15" s="185"/>
      <c r="HQ15" s="185"/>
      <c r="HR15" s="185"/>
      <c r="HS15" s="185"/>
      <c r="HT15" s="185"/>
      <c r="HU15" s="185"/>
      <c r="HV15" s="185"/>
      <c r="HW15" s="185"/>
      <c r="HX15" s="185"/>
      <c r="HY15" s="185"/>
      <c r="HZ15" s="185"/>
      <c r="IA15" s="185"/>
      <c r="IB15" s="185"/>
      <c r="IC15" s="185"/>
      <c r="ID15" s="185"/>
      <c r="IE15" s="186"/>
    </row>
    <row r="16" spans="1:239" s="2" customFormat="1" ht="13.5" customHeight="1" x14ac:dyDescent="0.2">
      <c r="A16" s="209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1"/>
      <c r="X16" s="212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1"/>
      <c r="AQ16" s="218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9"/>
      <c r="BI16" s="218">
        <v>108</v>
      </c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9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59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60"/>
      <c r="DK16" s="207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208"/>
      <c r="EI16" s="2" t="s">
        <v>27</v>
      </c>
      <c r="FL16" s="199" t="s">
        <v>28</v>
      </c>
      <c r="FM16" s="200"/>
      <c r="FN16" s="200"/>
      <c r="FO16" s="200"/>
      <c r="FP16" s="200"/>
      <c r="FQ16" s="200"/>
      <c r="FR16" s="200"/>
      <c r="FS16" s="200"/>
      <c r="FT16" s="200"/>
      <c r="FU16" s="200"/>
      <c r="FV16" s="200"/>
      <c r="FW16" s="200"/>
      <c r="FX16" s="200"/>
      <c r="FY16" s="200"/>
      <c r="FZ16" s="200"/>
      <c r="GA16" s="200"/>
      <c r="GB16" s="200"/>
      <c r="GC16" s="200"/>
      <c r="GD16" s="200"/>
      <c r="GE16" s="200"/>
      <c r="GF16" s="200"/>
      <c r="GG16" s="200"/>
      <c r="GH16" s="200"/>
      <c r="GI16" s="200"/>
      <c r="GJ16" s="200"/>
      <c r="GK16" s="200"/>
      <c r="GL16" s="200"/>
      <c r="GM16" s="200"/>
      <c r="GN16" s="200"/>
      <c r="GO16" s="200"/>
      <c r="GP16" s="200"/>
      <c r="GQ16" s="200"/>
      <c r="GR16" s="200"/>
      <c r="GS16" s="200"/>
      <c r="GT16" s="200"/>
      <c r="GU16" s="200"/>
      <c r="GV16" s="201"/>
      <c r="HI16" s="191"/>
      <c r="HJ16" s="192"/>
      <c r="HK16" s="192"/>
      <c r="HL16" s="192"/>
      <c r="HM16" s="192"/>
      <c r="HN16" s="192"/>
      <c r="HO16" s="192"/>
      <c r="HP16" s="192"/>
      <c r="HQ16" s="192"/>
      <c r="HR16" s="192"/>
      <c r="HS16" s="192"/>
      <c r="HT16" s="192"/>
      <c r="HU16" s="192"/>
      <c r="HV16" s="192"/>
      <c r="HW16" s="192"/>
      <c r="HX16" s="192"/>
      <c r="HY16" s="192"/>
      <c r="HZ16" s="192"/>
      <c r="IA16" s="192"/>
      <c r="IB16" s="192"/>
      <c r="IC16" s="192"/>
      <c r="ID16" s="192"/>
      <c r="IE16" s="193"/>
    </row>
    <row r="17" spans="1:240" s="2" customFormat="1" ht="14.25" customHeight="1" x14ac:dyDescent="0.2">
      <c r="BR17" s="11"/>
      <c r="BW17" s="11" t="s">
        <v>29</v>
      </c>
      <c r="CA17" s="220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9"/>
      <c r="CS17" s="216">
        <v>104.2</v>
      </c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7"/>
      <c r="DK17" s="213"/>
      <c r="DL17" s="214"/>
      <c r="DM17" s="214"/>
      <c r="DN17" s="214"/>
      <c r="DO17" s="214"/>
      <c r="DP17" s="214"/>
      <c r="DQ17" s="214"/>
      <c r="DR17" s="214"/>
      <c r="DS17" s="214"/>
      <c r="DT17" s="214"/>
      <c r="DU17" s="214"/>
      <c r="DV17" s="215"/>
    </row>
    <row r="18" spans="1:240" s="2" customFormat="1" ht="10.199999999999999" x14ac:dyDescent="0.2"/>
    <row r="19" spans="1:240" s="2" customFormat="1" ht="10.199999999999999" x14ac:dyDescent="0.2">
      <c r="A19" s="221" t="s">
        <v>30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D19" s="154" t="s">
        <v>31</v>
      </c>
      <c r="AE19" s="155"/>
      <c r="AF19" s="155"/>
      <c r="AG19" s="155"/>
      <c r="AH19" s="155"/>
      <c r="AI19" s="155"/>
      <c r="AJ19" s="156"/>
      <c r="AK19" s="47" t="s">
        <v>32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9"/>
      <c r="HI19" s="194" t="s">
        <v>33</v>
      </c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195"/>
    </row>
    <row r="20" spans="1:240" s="2" customFormat="1" ht="10.199999999999999" x14ac:dyDescent="0.2">
      <c r="A20" s="222" t="s">
        <v>34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35</v>
      </c>
      <c r="Y20" s="131"/>
      <c r="Z20" s="131"/>
      <c r="AA20" s="131"/>
      <c r="AB20" s="131"/>
      <c r="AC20" s="132"/>
      <c r="AD20" s="157"/>
      <c r="AE20" s="158"/>
      <c r="AF20" s="158"/>
      <c r="AG20" s="158"/>
      <c r="AH20" s="158"/>
      <c r="AI20" s="158"/>
      <c r="AJ20" s="159"/>
      <c r="AK20" s="130" t="s">
        <v>36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37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38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39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54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6"/>
      <c r="HI20" s="98" t="s">
        <v>40</v>
      </c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100"/>
    </row>
    <row r="21" spans="1:240" s="2" customFormat="1" ht="10.199999999999999" x14ac:dyDescent="0.2">
      <c r="A21" s="223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4"/>
      <c r="X21" s="226"/>
      <c r="Y21" s="223"/>
      <c r="Z21" s="223"/>
      <c r="AA21" s="223"/>
      <c r="AB21" s="223"/>
      <c r="AC21" s="224"/>
      <c r="AD21" s="157"/>
      <c r="AE21" s="158"/>
      <c r="AF21" s="158"/>
      <c r="AG21" s="158"/>
      <c r="AH21" s="158"/>
      <c r="AI21" s="158"/>
      <c r="AJ21" s="159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60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2"/>
      <c r="HI21" s="59" t="s">
        <v>41</v>
      </c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60"/>
    </row>
    <row r="22" spans="1:240" s="2" customFormat="1" ht="10.199999999999999" x14ac:dyDescent="0.2">
      <c r="A22" s="223"/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4"/>
      <c r="X22" s="226"/>
      <c r="Y22" s="223"/>
      <c r="Z22" s="223"/>
      <c r="AA22" s="223"/>
      <c r="AB22" s="223"/>
      <c r="AC22" s="224"/>
      <c r="AD22" s="157"/>
      <c r="AE22" s="158"/>
      <c r="AF22" s="158"/>
      <c r="AG22" s="158"/>
      <c r="AH22" s="158"/>
      <c r="AI22" s="158"/>
      <c r="AJ22" s="159"/>
      <c r="AK22" s="83" t="s">
        <v>42</v>
      </c>
      <c r="AL22" s="84"/>
      <c r="AM22" s="84"/>
      <c r="AN22" s="84"/>
      <c r="AO22" s="84"/>
      <c r="AP22" s="85"/>
      <c r="AQ22" s="83" t="s">
        <v>43</v>
      </c>
      <c r="AR22" s="84"/>
      <c r="AS22" s="84"/>
      <c r="AT22" s="84"/>
      <c r="AU22" s="84"/>
      <c r="AV22" s="85"/>
      <c r="AW22" s="83" t="s">
        <v>44</v>
      </c>
      <c r="AX22" s="84"/>
      <c r="AY22" s="84"/>
      <c r="AZ22" s="84"/>
      <c r="BA22" s="84"/>
      <c r="BB22" s="85"/>
      <c r="BC22" s="83" t="s">
        <v>96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105</v>
      </c>
      <c r="CH22" s="84"/>
      <c r="CI22" s="84"/>
      <c r="CJ22" s="84"/>
      <c r="CK22" s="84"/>
      <c r="CL22" s="85"/>
      <c r="CM22" s="83" t="s">
        <v>98</v>
      </c>
      <c r="CN22" s="84"/>
      <c r="CO22" s="84"/>
      <c r="CP22" s="84"/>
      <c r="CQ22" s="84"/>
      <c r="CR22" s="85"/>
      <c r="CS22" s="83" t="s">
        <v>106</v>
      </c>
      <c r="CT22" s="84"/>
      <c r="CU22" s="84"/>
      <c r="CV22" s="84"/>
      <c r="CW22" s="84"/>
      <c r="CX22" s="85"/>
      <c r="CY22" s="83" t="s">
        <v>45</v>
      </c>
      <c r="CZ22" s="84"/>
      <c r="DA22" s="84"/>
      <c r="DB22" s="84"/>
      <c r="DC22" s="84"/>
      <c r="DD22" s="85"/>
      <c r="DE22" s="83" t="s">
        <v>46</v>
      </c>
      <c r="DF22" s="84"/>
      <c r="DG22" s="84"/>
      <c r="DH22" s="84"/>
      <c r="DI22" s="84"/>
      <c r="DJ22" s="85"/>
      <c r="DK22" s="83" t="s">
        <v>47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95</v>
      </c>
      <c r="EJ22" s="84"/>
      <c r="EK22" s="84"/>
      <c r="EL22" s="84"/>
      <c r="EM22" s="84"/>
      <c r="EN22" s="85"/>
      <c r="EO22" s="83" t="s">
        <v>48</v>
      </c>
      <c r="EP22" s="84"/>
      <c r="EQ22" s="84"/>
      <c r="ER22" s="84"/>
      <c r="ES22" s="84"/>
      <c r="ET22" s="85"/>
      <c r="EU22" s="83" t="s">
        <v>103</v>
      </c>
      <c r="EV22" s="84"/>
      <c r="EW22" s="84"/>
      <c r="EX22" s="84"/>
      <c r="EY22" s="84"/>
      <c r="EZ22" s="85"/>
      <c r="FA22" s="83" t="s">
        <v>47</v>
      </c>
      <c r="FB22" s="84"/>
      <c r="FC22" s="84"/>
      <c r="FD22" s="84"/>
      <c r="FE22" s="84"/>
      <c r="FF22" s="85"/>
      <c r="FG22" s="83" t="s">
        <v>107</v>
      </c>
      <c r="FH22" s="84"/>
      <c r="FI22" s="84"/>
      <c r="FJ22" s="84"/>
      <c r="FK22" s="84"/>
      <c r="FL22" s="85"/>
      <c r="FM22" s="83"/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154" t="s">
        <v>49</v>
      </c>
      <c r="GL22" s="155"/>
      <c r="GM22" s="155"/>
      <c r="GN22" s="155"/>
      <c r="GO22" s="155"/>
      <c r="GP22" s="156"/>
      <c r="GQ22" s="145" t="s">
        <v>50</v>
      </c>
      <c r="GR22" s="146"/>
      <c r="GS22" s="146"/>
      <c r="GT22" s="146"/>
      <c r="GU22" s="146"/>
      <c r="GV22" s="147"/>
      <c r="GW22" s="136" t="s">
        <v>51</v>
      </c>
      <c r="GX22" s="137"/>
      <c r="GY22" s="137"/>
      <c r="GZ22" s="137"/>
      <c r="HA22" s="137"/>
      <c r="HB22" s="138"/>
      <c r="HC22" s="136" t="s">
        <v>52</v>
      </c>
      <c r="HD22" s="137"/>
      <c r="HE22" s="137"/>
      <c r="HF22" s="137"/>
      <c r="HG22" s="137"/>
      <c r="HH22" s="138"/>
      <c r="HI22" s="47" t="s">
        <v>53</v>
      </c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9"/>
      <c r="HU22" s="59" t="s">
        <v>54</v>
      </c>
      <c r="HV22" s="48"/>
      <c r="HW22" s="48"/>
      <c r="HX22" s="48"/>
      <c r="HY22" s="48"/>
      <c r="HZ22" s="48"/>
      <c r="IA22" s="48"/>
      <c r="IB22" s="48"/>
      <c r="IC22" s="48"/>
      <c r="ID22" s="48"/>
      <c r="IE22" s="60"/>
    </row>
    <row r="23" spans="1:240" s="2" customFormat="1" ht="10.199999999999999" x14ac:dyDescent="0.2">
      <c r="A23" s="223"/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4"/>
      <c r="X23" s="226"/>
      <c r="Y23" s="223"/>
      <c r="Z23" s="223"/>
      <c r="AA23" s="223"/>
      <c r="AB23" s="223"/>
      <c r="AC23" s="224"/>
      <c r="AD23" s="157"/>
      <c r="AE23" s="158"/>
      <c r="AF23" s="158"/>
      <c r="AG23" s="158"/>
      <c r="AH23" s="158"/>
      <c r="AI23" s="158"/>
      <c r="AJ23" s="159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157"/>
      <c r="GL23" s="158"/>
      <c r="GM23" s="158"/>
      <c r="GN23" s="158"/>
      <c r="GO23" s="158"/>
      <c r="GP23" s="159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95" t="s">
        <v>55</v>
      </c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7"/>
      <c r="HU23" s="92" t="s">
        <v>56</v>
      </c>
      <c r="HV23" s="93"/>
      <c r="HW23" s="93"/>
      <c r="HX23" s="93"/>
      <c r="HY23" s="93"/>
      <c r="HZ23" s="93"/>
      <c r="IA23" s="93"/>
      <c r="IB23" s="93"/>
      <c r="IC23" s="93"/>
      <c r="ID23" s="93"/>
      <c r="IE23" s="94"/>
    </row>
    <row r="24" spans="1:240" s="2" customFormat="1" ht="38.25" customHeight="1" x14ac:dyDescent="0.2">
      <c r="A24" s="22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60"/>
      <c r="AE24" s="161"/>
      <c r="AF24" s="161"/>
      <c r="AG24" s="161"/>
      <c r="AH24" s="161"/>
      <c r="AI24" s="161"/>
      <c r="AJ24" s="162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160"/>
      <c r="GL24" s="161"/>
      <c r="GM24" s="161"/>
      <c r="GN24" s="161"/>
      <c r="GO24" s="161"/>
      <c r="GP24" s="162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101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102"/>
      <c r="HU24" s="98"/>
      <c r="HV24" s="99"/>
      <c r="HW24" s="99"/>
      <c r="HX24" s="99"/>
      <c r="HY24" s="99"/>
      <c r="HZ24" s="99"/>
      <c r="IA24" s="99"/>
      <c r="IB24" s="99"/>
      <c r="IC24" s="99"/>
      <c r="ID24" s="99"/>
      <c r="IE24" s="100"/>
    </row>
    <row r="25" spans="1:240" s="7" customFormat="1" ht="10.199999999999999" x14ac:dyDescent="0.3">
      <c r="A25" s="126">
        <v>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72">
        <v>2</v>
      </c>
      <c r="Y25" s="73"/>
      <c r="Z25" s="73"/>
      <c r="AA25" s="73"/>
      <c r="AB25" s="73"/>
      <c r="AC25" s="74"/>
      <c r="AD25" s="72">
        <v>3</v>
      </c>
      <c r="AE25" s="73"/>
      <c r="AF25" s="73"/>
      <c r="AG25" s="73"/>
      <c r="AH25" s="73"/>
      <c r="AI25" s="73"/>
      <c r="AJ25" s="74"/>
      <c r="AK25" s="72">
        <v>4</v>
      </c>
      <c r="AL25" s="73"/>
      <c r="AM25" s="73"/>
      <c r="AN25" s="73"/>
      <c r="AO25" s="73"/>
      <c r="AP25" s="74"/>
      <c r="AQ25" s="72">
        <v>5</v>
      </c>
      <c r="AR25" s="73"/>
      <c r="AS25" s="73"/>
      <c r="AT25" s="73"/>
      <c r="AU25" s="73"/>
      <c r="AV25" s="74"/>
      <c r="AW25" s="72">
        <v>6</v>
      </c>
      <c r="AX25" s="73"/>
      <c r="AY25" s="73"/>
      <c r="AZ25" s="73"/>
      <c r="BA25" s="73"/>
      <c r="BB25" s="74"/>
      <c r="BC25" s="72">
        <v>7</v>
      </c>
      <c r="BD25" s="73"/>
      <c r="BE25" s="73"/>
      <c r="BF25" s="73"/>
      <c r="BG25" s="73"/>
      <c r="BH25" s="74"/>
      <c r="BI25" s="72">
        <v>8</v>
      </c>
      <c r="BJ25" s="73"/>
      <c r="BK25" s="73"/>
      <c r="BL25" s="73"/>
      <c r="BM25" s="73"/>
      <c r="BN25" s="74"/>
      <c r="BO25" s="72">
        <v>9</v>
      </c>
      <c r="BP25" s="73"/>
      <c r="BQ25" s="73"/>
      <c r="BR25" s="73"/>
      <c r="BS25" s="73"/>
      <c r="BT25" s="74"/>
      <c r="BU25" s="72">
        <v>10</v>
      </c>
      <c r="BV25" s="73"/>
      <c r="BW25" s="73"/>
      <c r="BX25" s="73"/>
      <c r="BY25" s="73"/>
      <c r="BZ25" s="74"/>
      <c r="CA25" s="72">
        <v>11</v>
      </c>
      <c r="CB25" s="73"/>
      <c r="CC25" s="73"/>
      <c r="CD25" s="73"/>
      <c r="CE25" s="73"/>
      <c r="CF25" s="74"/>
      <c r="CG25" s="72">
        <v>12</v>
      </c>
      <c r="CH25" s="73"/>
      <c r="CI25" s="73"/>
      <c r="CJ25" s="73"/>
      <c r="CK25" s="73"/>
      <c r="CL25" s="74"/>
      <c r="CM25" s="72">
        <v>13</v>
      </c>
      <c r="CN25" s="73"/>
      <c r="CO25" s="73"/>
      <c r="CP25" s="73"/>
      <c r="CQ25" s="73"/>
      <c r="CR25" s="74"/>
      <c r="CS25" s="72">
        <v>14</v>
      </c>
      <c r="CT25" s="73"/>
      <c r="CU25" s="73"/>
      <c r="CV25" s="73"/>
      <c r="CW25" s="73"/>
      <c r="CX25" s="74"/>
      <c r="CY25" s="72">
        <v>15</v>
      </c>
      <c r="CZ25" s="73"/>
      <c r="DA25" s="73"/>
      <c r="DB25" s="73"/>
      <c r="DC25" s="73"/>
      <c r="DD25" s="74"/>
      <c r="DE25" s="72">
        <v>16</v>
      </c>
      <c r="DF25" s="73"/>
      <c r="DG25" s="73"/>
      <c r="DH25" s="73"/>
      <c r="DI25" s="73"/>
      <c r="DJ25" s="74"/>
      <c r="DK25" s="72">
        <v>17</v>
      </c>
      <c r="DL25" s="73"/>
      <c r="DM25" s="73"/>
      <c r="DN25" s="73"/>
      <c r="DO25" s="73"/>
      <c r="DP25" s="74"/>
      <c r="DQ25" s="72">
        <v>18</v>
      </c>
      <c r="DR25" s="73"/>
      <c r="DS25" s="73"/>
      <c r="DT25" s="73"/>
      <c r="DU25" s="73"/>
      <c r="DV25" s="74"/>
      <c r="DW25" s="72">
        <v>19</v>
      </c>
      <c r="DX25" s="73"/>
      <c r="DY25" s="73"/>
      <c r="DZ25" s="73"/>
      <c r="EA25" s="73"/>
      <c r="EB25" s="74"/>
      <c r="EC25" s="72">
        <v>20</v>
      </c>
      <c r="ED25" s="73"/>
      <c r="EE25" s="73"/>
      <c r="EF25" s="73"/>
      <c r="EG25" s="73"/>
      <c r="EH25" s="74"/>
      <c r="EI25" s="72">
        <v>21</v>
      </c>
      <c r="EJ25" s="73"/>
      <c r="EK25" s="73"/>
      <c r="EL25" s="73"/>
      <c r="EM25" s="73"/>
      <c r="EN25" s="74"/>
      <c r="EO25" s="72">
        <v>22</v>
      </c>
      <c r="EP25" s="73"/>
      <c r="EQ25" s="73"/>
      <c r="ER25" s="73"/>
      <c r="ES25" s="73"/>
      <c r="ET25" s="74"/>
      <c r="EU25" s="72">
        <v>23</v>
      </c>
      <c r="EV25" s="73"/>
      <c r="EW25" s="73"/>
      <c r="EX25" s="73"/>
      <c r="EY25" s="73"/>
      <c r="EZ25" s="74"/>
      <c r="FA25" s="72">
        <v>24</v>
      </c>
      <c r="FB25" s="73"/>
      <c r="FC25" s="73"/>
      <c r="FD25" s="73"/>
      <c r="FE25" s="73"/>
      <c r="FF25" s="74"/>
      <c r="FG25" s="72">
        <v>25</v>
      </c>
      <c r="FH25" s="73"/>
      <c r="FI25" s="73"/>
      <c r="FJ25" s="73"/>
      <c r="FK25" s="73"/>
      <c r="FL25" s="74"/>
      <c r="FM25" s="72">
        <v>26</v>
      </c>
      <c r="FN25" s="73"/>
      <c r="FO25" s="73"/>
      <c r="FP25" s="73"/>
      <c r="FQ25" s="73"/>
      <c r="FR25" s="74"/>
      <c r="FS25" s="72">
        <v>27</v>
      </c>
      <c r="FT25" s="73"/>
      <c r="FU25" s="73"/>
      <c r="FV25" s="73"/>
      <c r="FW25" s="73"/>
      <c r="FX25" s="74"/>
      <c r="FY25" s="72">
        <v>28</v>
      </c>
      <c r="FZ25" s="73"/>
      <c r="GA25" s="73"/>
      <c r="GB25" s="73"/>
      <c r="GC25" s="73"/>
      <c r="GD25" s="74"/>
      <c r="GE25" s="72">
        <v>29</v>
      </c>
      <c r="GF25" s="73"/>
      <c r="GG25" s="73"/>
      <c r="GH25" s="73"/>
      <c r="GI25" s="73"/>
      <c r="GJ25" s="74"/>
      <c r="GK25" s="72">
        <v>30</v>
      </c>
      <c r="GL25" s="73"/>
      <c r="GM25" s="73"/>
      <c r="GN25" s="73"/>
      <c r="GO25" s="73"/>
      <c r="GP25" s="74"/>
      <c r="GQ25" s="80">
        <v>31</v>
      </c>
      <c r="GR25" s="81"/>
      <c r="GS25" s="81"/>
      <c r="GT25" s="81"/>
      <c r="GU25" s="81"/>
      <c r="GV25" s="82"/>
      <c r="GW25" s="75">
        <v>32</v>
      </c>
      <c r="GX25" s="76"/>
      <c r="GY25" s="76"/>
      <c r="GZ25" s="76"/>
      <c r="HA25" s="76"/>
      <c r="HB25" s="77"/>
      <c r="HC25" s="75">
        <v>33</v>
      </c>
      <c r="HD25" s="76"/>
      <c r="HE25" s="76"/>
      <c r="HF25" s="76"/>
      <c r="HG25" s="76"/>
      <c r="HH25" s="77"/>
      <c r="HI25" s="72">
        <v>34</v>
      </c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4"/>
      <c r="HU25" s="78">
        <v>35</v>
      </c>
      <c r="HV25" s="73"/>
      <c r="HW25" s="73"/>
      <c r="HX25" s="73"/>
      <c r="HY25" s="73"/>
      <c r="HZ25" s="73"/>
      <c r="IA25" s="73"/>
      <c r="IB25" s="73"/>
      <c r="IC25" s="73"/>
      <c r="ID25" s="73"/>
      <c r="IE25" s="79"/>
    </row>
    <row r="26" spans="1:240" s="2" customFormat="1" ht="16.5" customHeight="1" x14ac:dyDescent="0.2">
      <c r="A26" s="61" t="s">
        <v>57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3"/>
      <c r="X26" s="56"/>
      <c r="Y26" s="57"/>
      <c r="Z26" s="57"/>
      <c r="AA26" s="57"/>
      <c r="AB26" s="57"/>
      <c r="AC26" s="58"/>
      <c r="AD26" s="47"/>
      <c r="AE26" s="48"/>
      <c r="AF26" s="48"/>
      <c r="AG26" s="48"/>
      <c r="AH26" s="48"/>
      <c r="AI26" s="48"/>
      <c r="AJ26" s="49"/>
      <c r="AK26" s="59">
        <f t="shared" ref="AK26:BC26" si="0">$BI$16</f>
        <v>108</v>
      </c>
      <c r="AL26" s="60"/>
      <c r="AM26" s="60"/>
      <c r="AN26" s="60"/>
      <c r="AO26" s="60"/>
      <c r="AP26" s="49"/>
      <c r="AQ26" s="59">
        <f t="shared" si="0"/>
        <v>108</v>
      </c>
      <c r="AR26" s="60"/>
      <c r="AS26" s="60"/>
      <c r="AT26" s="60"/>
      <c r="AU26" s="60"/>
      <c r="AV26" s="49"/>
      <c r="AW26" s="59">
        <f t="shared" si="0"/>
        <v>108</v>
      </c>
      <c r="AX26" s="60"/>
      <c r="AY26" s="60"/>
      <c r="AZ26" s="60"/>
      <c r="BA26" s="60"/>
      <c r="BB26" s="49"/>
      <c r="BC26" s="59">
        <f t="shared" si="0"/>
        <v>108</v>
      </c>
      <c r="BD26" s="60"/>
      <c r="BE26" s="60"/>
      <c r="BF26" s="60"/>
      <c r="BG26" s="60"/>
      <c r="BH26" s="49"/>
      <c r="BI26" s="59"/>
      <c r="BJ26" s="60"/>
      <c r="BK26" s="60"/>
      <c r="BL26" s="60"/>
      <c r="BM26" s="60"/>
      <c r="BN26" s="49"/>
      <c r="BO26" s="47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9"/>
      <c r="CA26" s="47"/>
      <c r="CB26" s="48"/>
      <c r="CC26" s="48"/>
      <c r="CD26" s="48"/>
      <c r="CE26" s="48"/>
      <c r="CF26" s="49"/>
      <c r="CG26" s="47">
        <f t="shared" ref="CG26:DK26" si="1">$BI$16</f>
        <v>108</v>
      </c>
      <c r="CH26" s="48"/>
      <c r="CI26" s="48"/>
      <c r="CJ26" s="48"/>
      <c r="CK26" s="48"/>
      <c r="CL26" s="49"/>
      <c r="CM26" s="47">
        <f t="shared" si="1"/>
        <v>108</v>
      </c>
      <c r="CN26" s="48"/>
      <c r="CO26" s="48"/>
      <c r="CP26" s="48"/>
      <c r="CQ26" s="48"/>
      <c r="CR26" s="49"/>
      <c r="CS26" s="47">
        <f t="shared" si="1"/>
        <v>108</v>
      </c>
      <c r="CT26" s="48"/>
      <c r="CU26" s="48"/>
      <c r="CV26" s="48"/>
      <c r="CW26" s="48"/>
      <c r="CX26" s="49"/>
      <c r="CY26" s="47">
        <f t="shared" si="1"/>
        <v>108</v>
      </c>
      <c r="CZ26" s="48"/>
      <c r="DA26" s="48"/>
      <c r="DB26" s="48"/>
      <c r="DC26" s="48"/>
      <c r="DD26" s="49"/>
      <c r="DE26" s="47">
        <f t="shared" si="1"/>
        <v>108</v>
      </c>
      <c r="DF26" s="48"/>
      <c r="DG26" s="48"/>
      <c r="DH26" s="48"/>
      <c r="DI26" s="48"/>
      <c r="DJ26" s="49"/>
      <c r="DK26" s="47">
        <f t="shared" si="1"/>
        <v>108</v>
      </c>
      <c r="DL26" s="48"/>
      <c r="DM26" s="48"/>
      <c r="DN26" s="48"/>
      <c r="DO26" s="48"/>
      <c r="DP26" s="49"/>
      <c r="DQ26" s="47"/>
      <c r="DR26" s="48"/>
      <c r="DS26" s="48"/>
      <c r="DT26" s="48"/>
      <c r="DU26" s="48"/>
      <c r="DV26" s="49"/>
      <c r="DW26" s="47"/>
      <c r="DX26" s="48"/>
      <c r="DY26" s="48"/>
      <c r="DZ26" s="48"/>
      <c r="EA26" s="48"/>
      <c r="EB26" s="49"/>
      <c r="EC26" s="47"/>
      <c r="ED26" s="48"/>
      <c r="EE26" s="48"/>
      <c r="EF26" s="48"/>
      <c r="EG26" s="48"/>
      <c r="EH26" s="49"/>
      <c r="EI26" s="47">
        <f t="shared" ref="EI26:FA26" si="2">$BI$16</f>
        <v>108</v>
      </c>
      <c r="EJ26" s="48"/>
      <c r="EK26" s="48"/>
      <c r="EL26" s="48"/>
      <c r="EM26" s="48"/>
      <c r="EN26" s="49"/>
      <c r="EO26" s="47">
        <f t="shared" si="2"/>
        <v>108</v>
      </c>
      <c r="EP26" s="48"/>
      <c r="EQ26" s="48"/>
      <c r="ER26" s="48"/>
      <c r="ES26" s="48"/>
      <c r="ET26" s="49"/>
      <c r="EU26" s="47">
        <f t="shared" si="2"/>
        <v>108</v>
      </c>
      <c r="EV26" s="48"/>
      <c r="EW26" s="48"/>
      <c r="EX26" s="48"/>
      <c r="EY26" s="48"/>
      <c r="EZ26" s="49"/>
      <c r="FA26" s="47">
        <f t="shared" si="2"/>
        <v>108</v>
      </c>
      <c r="FB26" s="48"/>
      <c r="FC26" s="48"/>
      <c r="FD26" s="48"/>
      <c r="FE26" s="48"/>
      <c r="FF26" s="49"/>
      <c r="FG26" s="47">
        <v>92</v>
      </c>
      <c r="FH26" s="48"/>
      <c r="FI26" s="48"/>
      <c r="FJ26" s="48"/>
      <c r="FK26" s="48"/>
      <c r="FL26" s="49"/>
      <c r="FM26" s="47"/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120"/>
      <c r="GR26" s="121"/>
      <c r="GS26" s="121"/>
      <c r="GT26" s="121"/>
      <c r="GU26" s="121"/>
      <c r="GV26" s="122"/>
      <c r="GW26" s="64"/>
      <c r="GX26" s="65"/>
      <c r="GY26" s="65"/>
      <c r="GZ26" s="65"/>
      <c r="HA26" s="65"/>
      <c r="HB26" s="66"/>
      <c r="HC26" s="64"/>
      <c r="HD26" s="65"/>
      <c r="HE26" s="65"/>
      <c r="HF26" s="65"/>
      <c r="HG26" s="65"/>
      <c r="HH26" s="66"/>
      <c r="HI26" s="69"/>
      <c r="HJ26" s="70"/>
      <c r="HK26" s="70"/>
      <c r="HL26" s="70"/>
      <c r="HM26" s="70"/>
      <c r="HN26" s="71"/>
      <c r="HO26" s="47"/>
      <c r="HP26" s="48"/>
      <c r="HQ26" s="48"/>
      <c r="HR26" s="48"/>
      <c r="HS26" s="48"/>
      <c r="HT26" s="49"/>
      <c r="HU26" s="59"/>
      <c r="HV26" s="48"/>
      <c r="HW26" s="48"/>
      <c r="HX26" s="48"/>
      <c r="HY26" s="48"/>
      <c r="HZ26" s="48"/>
      <c r="IA26" s="48"/>
      <c r="IB26" s="48"/>
      <c r="IC26" s="48"/>
      <c r="ID26" s="48"/>
      <c r="IE26" s="60"/>
    </row>
    <row r="27" spans="1:240" s="12" customFormat="1" ht="15" customHeight="1" thickBot="1" x14ac:dyDescent="0.35">
      <c r="A27" s="127" t="s">
        <v>58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123"/>
      <c r="Y27" s="124"/>
      <c r="Z27" s="124"/>
      <c r="AA27" s="124"/>
      <c r="AB27" s="124"/>
      <c r="AC27" s="125"/>
      <c r="AD27" s="53"/>
      <c r="AE27" s="54"/>
      <c r="AF27" s="54"/>
      <c r="AG27" s="54"/>
      <c r="AH27" s="54"/>
      <c r="AI27" s="54"/>
      <c r="AJ27" s="55"/>
      <c r="AK27" s="53">
        <v>200</v>
      </c>
      <c r="AL27" s="54"/>
      <c r="AM27" s="54"/>
      <c r="AN27" s="54"/>
      <c r="AO27" s="54"/>
      <c r="AP27" s="55"/>
      <c r="AQ27" s="53" t="s">
        <v>59</v>
      </c>
      <c r="AR27" s="54"/>
      <c r="AS27" s="54"/>
      <c r="AT27" s="54"/>
      <c r="AU27" s="54"/>
      <c r="AV27" s="55"/>
      <c r="AW27" s="53">
        <v>200</v>
      </c>
      <c r="AX27" s="54"/>
      <c r="AY27" s="54"/>
      <c r="AZ27" s="54"/>
      <c r="BA27" s="54"/>
      <c r="BB27" s="55"/>
      <c r="BC27" s="53">
        <v>100</v>
      </c>
      <c r="BD27" s="54"/>
      <c r="BE27" s="54"/>
      <c r="BF27" s="54"/>
      <c r="BG27" s="54"/>
      <c r="BH27" s="55"/>
      <c r="BI27" s="53"/>
      <c r="BJ27" s="54"/>
      <c r="BK27" s="54"/>
      <c r="BL27" s="54"/>
      <c r="BM27" s="54"/>
      <c r="BN27" s="55"/>
      <c r="BO27" s="53"/>
      <c r="BP27" s="54"/>
      <c r="BQ27" s="54"/>
      <c r="BR27" s="54"/>
      <c r="BS27" s="54"/>
      <c r="BT27" s="55"/>
      <c r="BU27" s="53"/>
      <c r="BV27" s="54"/>
      <c r="BW27" s="54"/>
      <c r="BX27" s="54"/>
      <c r="BY27" s="54"/>
      <c r="BZ27" s="55"/>
      <c r="CA27" s="53"/>
      <c r="CB27" s="54"/>
      <c r="CC27" s="54"/>
      <c r="CD27" s="54"/>
      <c r="CE27" s="54"/>
      <c r="CF27" s="55"/>
      <c r="CG27" s="53">
        <v>200</v>
      </c>
      <c r="CH27" s="54"/>
      <c r="CI27" s="54"/>
      <c r="CJ27" s="54"/>
      <c r="CK27" s="54"/>
      <c r="CL27" s="55"/>
      <c r="CM27" s="53">
        <v>70</v>
      </c>
      <c r="CN27" s="54"/>
      <c r="CO27" s="54"/>
      <c r="CP27" s="54"/>
      <c r="CQ27" s="54"/>
      <c r="CR27" s="55"/>
      <c r="CS27" s="53">
        <v>130</v>
      </c>
      <c r="CT27" s="54"/>
      <c r="CU27" s="54"/>
      <c r="CV27" s="54"/>
      <c r="CW27" s="54"/>
      <c r="CX27" s="55"/>
      <c r="CY27" s="53">
        <v>40</v>
      </c>
      <c r="CZ27" s="54"/>
      <c r="DA27" s="54"/>
      <c r="DB27" s="54"/>
      <c r="DC27" s="54"/>
      <c r="DD27" s="55"/>
      <c r="DE27" s="53">
        <v>200</v>
      </c>
      <c r="DF27" s="54"/>
      <c r="DG27" s="54"/>
      <c r="DH27" s="54"/>
      <c r="DI27" s="54"/>
      <c r="DJ27" s="55"/>
      <c r="DK27" s="53">
        <v>50</v>
      </c>
      <c r="DL27" s="54"/>
      <c r="DM27" s="54"/>
      <c r="DN27" s="54"/>
      <c r="DO27" s="54"/>
      <c r="DP27" s="55"/>
      <c r="DQ27" s="53"/>
      <c r="DR27" s="54"/>
      <c r="DS27" s="54"/>
      <c r="DT27" s="54"/>
      <c r="DU27" s="54"/>
      <c r="DV27" s="55"/>
      <c r="DW27" s="53"/>
      <c r="DX27" s="54"/>
      <c r="DY27" s="54"/>
      <c r="DZ27" s="54"/>
      <c r="EA27" s="54"/>
      <c r="EB27" s="55"/>
      <c r="EC27" s="53"/>
      <c r="ED27" s="54"/>
      <c r="EE27" s="54"/>
      <c r="EF27" s="54"/>
      <c r="EG27" s="54"/>
      <c r="EH27" s="55"/>
      <c r="EI27" s="53">
        <v>200</v>
      </c>
      <c r="EJ27" s="54"/>
      <c r="EK27" s="54"/>
      <c r="EL27" s="54"/>
      <c r="EM27" s="54"/>
      <c r="EN27" s="55"/>
      <c r="EO27" s="53">
        <v>5</v>
      </c>
      <c r="EP27" s="54"/>
      <c r="EQ27" s="54"/>
      <c r="ER27" s="54"/>
      <c r="ES27" s="54"/>
      <c r="ET27" s="55"/>
      <c r="EU27" s="53">
        <v>200</v>
      </c>
      <c r="EV27" s="54"/>
      <c r="EW27" s="54"/>
      <c r="EX27" s="54"/>
      <c r="EY27" s="54"/>
      <c r="EZ27" s="55"/>
      <c r="FA27" s="53">
        <v>20</v>
      </c>
      <c r="FB27" s="54"/>
      <c r="FC27" s="54"/>
      <c r="FD27" s="54"/>
      <c r="FE27" s="54"/>
      <c r="FF27" s="55"/>
      <c r="FG27" s="53">
        <v>100</v>
      </c>
      <c r="FH27" s="54"/>
      <c r="FI27" s="54"/>
      <c r="FJ27" s="54"/>
      <c r="FK27" s="54"/>
      <c r="FL27" s="55"/>
      <c r="FM27" s="53"/>
      <c r="FN27" s="54"/>
      <c r="FO27" s="54"/>
      <c r="FP27" s="54"/>
      <c r="FQ27" s="54"/>
      <c r="FR27" s="55"/>
      <c r="FS27" s="53"/>
      <c r="FT27" s="54"/>
      <c r="FU27" s="54"/>
      <c r="FV27" s="54"/>
      <c r="FW27" s="54"/>
      <c r="FX27" s="55"/>
      <c r="FY27" s="53"/>
      <c r="FZ27" s="54"/>
      <c r="GA27" s="54"/>
      <c r="GB27" s="54"/>
      <c r="GC27" s="54"/>
      <c r="GD27" s="55"/>
      <c r="GE27" s="53"/>
      <c r="GF27" s="54"/>
      <c r="GG27" s="54"/>
      <c r="GH27" s="54"/>
      <c r="GI27" s="54"/>
      <c r="GJ27" s="55"/>
      <c r="GK27" s="53"/>
      <c r="GL27" s="54"/>
      <c r="GM27" s="54"/>
      <c r="GN27" s="54"/>
      <c r="GO27" s="54"/>
      <c r="GP27" s="55"/>
      <c r="GQ27" s="117"/>
      <c r="GR27" s="118"/>
      <c r="GS27" s="118"/>
      <c r="GT27" s="118"/>
      <c r="GU27" s="118"/>
      <c r="GV27" s="119"/>
      <c r="GW27" s="111"/>
      <c r="GX27" s="112"/>
      <c r="GY27" s="112"/>
      <c r="GZ27" s="112"/>
      <c r="HA27" s="112"/>
      <c r="HB27" s="113"/>
      <c r="HC27" s="108"/>
      <c r="HD27" s="109"/>
      <c r="HE27" s="109"/>
      <c r="HF27" s="109"/>
      <c r="HG27" s="109"/>
      <c r="HH27" s="110"/>
      <c r="HI27" s="114"/>
      <c r="HJ27" s="115"/>
      <c r="HK27" s="115"/>
      <c r="HL27" s="115"/>
      <c r="HM27" s="115"/>
      <c r="HN27" s="116"/>
      <c r="HO27" s="106"/>
      <c r="HP27" s="104"/>
      <c r="HQ27" s="104"/>
      <c r="HR27" s="104"/>
      <c r="HS27" s="104"/>
      <c r="HT27" s="107"/>
      <c r="HU27" s="103"/>
      <c r="HV27" s="104"/>
      <c r="HW27" s="104"/>
      <c r="HX27" s="104"/>
      <c r="HY27" s="104"/>
      <c r="HZ27" s="104"/>
      <c r="IA27" s="104"/>
      <c r="IB27" s="104"/>
      <c r="IC27" s="104"/>
      <c r="ID27" s="104"/>
      <c r="IE27" s="105"/>
    </row>
    <row r="28" spans="1:240" s="2" customFormat="1" ht="16.5" customHeight="1" thickTop="1" x14ac:dyDescent="0.25">
      <c r="A28" s="44" t="s">
        <v>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41"/>
      <c r="Y28" s="42"/>
      <c r="Z28" s="42"/>
      <c r="AA28" s="42"/>
      <c r="AB28" s="42"/>
      <c r="AC28" s="4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8" si="3">AK28+AQ28+AW28+BC28+BI28+BO28+BU28+CA28+CG28+CM28+CS28+CY28+DE28+DK28+DQ28+DW28+EC28+EI28+EO28+EU28+FA28+FG28+FM28+FS28+FY28+GE28</f>
        <v>7.0000000000000001E-3</v>
      </c>
      <c r="GL28" s="24"/>
      <c r="GM28" s="24"/>
      <c r="GN28" s="24"/>
      <c r="GO28" s="24"/>
      <c r="GP28" s="25"/>
      <c r="GQ28" s="26">
        <v>570</v>
      </c>
      <c r="GR28" s="27"/>
      <c r="GS28" s="27"/>
      <c r="GT28" s="27"/>
      <c r="GU28" s="27"/>
      <c r="GV28" s="28"/>
      <c r="GW28" s="29">
        <f t="shared" ref="GW28:GW58" si="4">GK28*GQ28</f>
        <v>3.99</v>
      </c>
      <c r="GX28" s="30"/>
      <c r="GY28" s="30"/>
      <c r="GZ28" s="30"/>
      <c r="HA28" s="30"/>
      <c r="HB28" s="31"/>
      <c r="HC28" s="32">
        <f t="shared" ref="HC28" si="5">GK28*HI28</f>
        <v>0.75600000000000001</v>
      </c>
      <c r="HD28" s="33"/>
      <c r="HE28" s="33"/>
      <c r="HF28" s="33"/>
      <c r="HG28" s="33"/>
      <c r="HH28" s="34"/>
      <c r="HI28" s="35">
        <f t="shared" ref="HI28:HI37" si="6">$BI$16</f>
        <v>108</v>
      </c>
      <c r="HJ28" s="36"/>
      <c r="HK28" s="36"/>
      <c r="HL28" s="36"/>
      <c r="HM28" s="36"/>
      <c r="HN28" s="37"/>
      <c r="HO28" s="47"/>
      <c r="HP28" s="48"/>
      <c r="HQ28" s="48"/>
      <c r="HR28" s="48"/>
      <c r="HS28" s="48"/>
      <c r="HT28" s="49"/>
      <c r="HU28" s="38">
        <f t="shared" ref="HU28:HU58" si="7">GQ28*HC28</f>
        <v>430.92</v>
      </c>
      <c r="HV28" s="39"/>
      <c r="HW28" s="39"/>
      <c r="HX28" s="39"/>
      <c r="HY28" s="39"/>
      <c r="HZ28" s="39"/>
      <c r="IA28" s="39"/>
      <c r="IB28" s="39"/>
      <c r="IC28" s="39"/>
      <c r="ID28" s="39"/>
      <c r="IE28" s="40"/>
      <c r="IF28" s="2">
        <f t="shared" ref="IF28:IF58" si="8">SUM(HU28)</f>
        <v>430.92</v>
      </c>
    </row>
    <row r="29" spans="1:240" s="2" customFormat="1" ht="16.5" customHeight="1" x14ac:dyDescent="0.25">
      <c r="A29" s="44" t="s">
        <v>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/>
      <c r="X29" s="41"/>
      <c r="Y29" s="42"/>
      <c r="Z29" s="42"/>
      <c r="AA29" s="42"/>
      <c r="AB29" s="42"/>
      <c r="AC29" s="43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7.0000000000000007E-2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0.08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3"/>
        <v>0.25</v>
      </c>
      <c r="GL29" s="24"/>
      <c r="GM29" s="24"/>
      <c r="GN29" s="24"/>
      <c r="GO29" s="24"/>
      <c r="GP29" s="25"/>
      <c r="GQ29" s="26">
        <v>94</v>
      </c>
      <c r="GR29" s="27"/>
      <c r="GS29" s="27"/>
      <c r="GT29" s="27"/>
      <c r="GU29" s="27"/>
      <c r="GV29" s="28"/>
      <c r="GW29" s="29">
        <f t="shared" si="4"/>
        <v>23.5</v>
      </c>
      <c r="GX29" s="30"/>
      <c r="GY29" s="30"/>
      <c r="GZ29" s="30"/>
      <c r="HA29" s="30"/>
      <c r="HB29" s="31"/>
      <c r="HC29" s="32">
        <f t="shared" ref="HC29:HC56" si="9">GK29*HI29</f>
        <v>27</v>
      </c>
      <c r="HD29" s="33"/>
      <c r="HE29" s="33"/>
      <c r="HF29" s="33"/>
      <c r="HG29" s="33"/>
      <c r="HH29" s="34"/>
      <c r="HI29" s="35">
        <f t="shared" si="6"/>
        <v>108</v>
      </c>
      <c r="HJ29" s="36"/>
      <c r="HK29" s="36"/>
      <c r="HL29" s="36"/>
      <c r="HM29" s="36"/>
      <c r="HN29" s="37"/>
      <c r="HO29" s="47"/>
      <c r="HP29" s="48"/>
      <c r="HQ29" s="48"/>
      <c r="HR29" s="48"/>
      <c r="HS29" s="48"/>
      <c r="HT29" s="49"/>
      <c r="HU29" s="38">
        <f t="shared" si="7"/>
        <v>2538</v>
      </c>
      <c r="HV29" s="39"/>
      <c r="HW29" s="39"/>
      <c r="HX29" s="39"/>
      <c r="HY29" s="39"/>
      <c r="HZ29" s="39"/>
      <c r="IA29" s="39"/>
      <c r="IB29" s="39"/>
      <c r="IC29" s="39"/>
      <c r="ID29" s="39"/>
      <c r="IE29" s="40"/>
      <c r="IF29" s="2">
        <f t="shared" si="8"/>
        <v>2538</v>
      </c>
    </row>
    <row r="30" spans="1:240" s="2" customFormat="1" ht="18" customHeight="1" x14ac:dyDescent="0.25">
      <c r="A30" s="44" t="s">
        <v>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41"/>
      <c r="Y30" s="42"/>
      <c r="Z30" s="42"/>
      <c r="AA30" s="42"/>
      <c r="AB30" s="42"/>
      <c r="AC30" s="4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3"/>
        <v>4.0000000000000001E-3</v>
      </c>
      <c r="GL30" s="24"/>
      <c r="GM30" s="24"/>
      <c r="GN30" s="24"/>
      <c r="GO30" s="24"/>
      <c r="GP30" s="25"/>
      <c r="GQ30" s="26">
        <v>228</v>
      </c>
      <c r="GR30" s="27"/>
      <c r="GS30" s="27"/>
      <c r="GT30" s="27"/>
      <c r="GU30" s="27"/>
      <c r="GV30" s="28"/>
      <c r="GW30" s="29">
        <f t="shared" si="4"/>
        <v>0.91200000000000003</v>
      </c>
      <c r="GX30" s="30"/>
      <c r="GY30" s="30"/>
      <c r="GZ30" s="30"/>
      <c r="HA30" s="30"/>
      <c r="HB30" s="31"/>
      <c r="HC30" s="32">
        <f t="shared" si="9"/>
        <v>0.432</v>
      </c>
      <c r="HD30" s="33"/>
      <c r="HE30" s="33"/>
      <c r="HF30" s="33"/>
      <c r="HG30" s="33"/>
      <c r="HH30" s="34"/>
      <c r="HI30" s="35">
        <f t="shared" si="6"/>
        <v>108</v>
      </c>
      <c r="HJ30" s="36"/>
      <c r="HK30" s="36"/>
      <c r="HL30" s="36"/>
      <c r="HM30" s="36"/>
      <c r="HN30" s="37"/>
      <c r="HO30" s="47"/>
      <c r="HP30" s="48"/>
      <c r="HQ30" s="48"/>
      <c r="HR30" s="48"/>
      <c r="HS30" s="48"/>
      <c r="HT30" s="49"/>
      <c r="HU30" s="38">
        <f t="shared" si="7"/>
        <v>98.495999999999995</v>
      </c>
      <c r="HV30" s="39"/>
      <c r="HW30" s="39"/>
      <c r="HX30" s="39"/>
      <c r="HY30" s="39"/>
      <c r="HZ30" s="39"/>
      <c r="IA30" s="39"/>
      <c r="IB30" s="39"/>
      <c r="IC30" s="39"/>
      <c r="ID30" s="39"/>
      <c r="IE30" s="40"/>
      <c r="IF30" s="2">
        <f t="shared" si="8"/>
        <v>98.495999999999995</v>
      </c>
    </row>
    <row r="31" spans="1:240" s="18" customFormat="1" ht="16.5" customHeight="1" x14ac:dyDescent="0.25">
      <c r="A31" s="44" t="s">
        <v>102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6"/>
      <c r="X31" s="41"/>
      <c r="Y31" s="42"/>
      <c r="Z31" s="42"/>
      <c r="AA31" s="42"/>
      <c r="AB31" s="42"/>
      <c r="AC31" s="4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10">AK31+AQ31+AW31+BC31+BI31+BO31+BU31+CA31+CG31+CM31+CS31+CY31+DE31+DK31+DQ31+DW31+EC31+EI31+EO31+EU31+FA31+FG31+FM31+FS31+FY31+GE31</f>
        <v>0</v>
      </c>
      <c r="GL31" s="24"/>
      <c r="GM31" s="24"/>
      <c r="GN31" s="24"/>
      <c r="GO31" s="24"/>
      <c r="GP31" s="25"/>
      <c r="GQ31" s="26">
        <v>93</v>
      </c>
      <c r="GR31" s="27"/>
      <c r="GS31" s="27"/>
      <c r="GT31" s="27"/>
      <c r="GU31" s="27"/>
      <c r="GV31" s="28"/>
      <c r="GW31" s="29">
        <f t="shared" ref="GW31" si="11">GK31*GQ31</f>
        <v>0</v>
      </c>
      <c r="GX31" s="30"/>
      <c r="GY31" s="30"/>
      <c r="GZ31" s="30"/>
      <c r="HA31" s="30"/>
      <c r="HB31" s="31"/>
      <c r="HC31" s="32">
        <f t="shared" si="9"/>
        <v>0</v>
      </c>
      <c r="HD31" s="33"/>
      <c r="HE31" s="33"/>
      <c r="HF31" s="33"/>
      <c r="HG31" s="33"/>
      <c r="HH31" s="34"/>
      <c r="HI31" s="35">
        <f t="shared" si="6"/>
        <v>108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20"/>
      <c r="HV31" s="21"/>
      <c r="HW31" s="21"/>
      <c r="HX31" s="21"/>
      <c r="HY31" s="21"/>
      <c r="HZ31" s="22"/>
      <c r="IA31" s="19"/>
      <c r="IB31" s="19"/>
      <c r="IC31" s="19"/>
      <c r="ID31" s="19"/>
      <c r="IE31" s="17"/>
    </row>
    <row r="32" spans="1:240" s="2" customFormat="1" ht="16.5" customHeight="1" x14ac:dyDescent="0.25">
      <c r="A32" s="44" t="s">
        <v>63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/>
      <c r="X32" s="41"/>
      <c r="Y32" s="42"/>
      <c r="Z32" s="42"/>
      <c r="AA32" s="42"/>
      <c r="AB32" s="42"/>
      <c r="AC32" s="4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4.0000000000000002E-4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3"/>
        <v>4.0000000000000002E-4</v>
      </c>
      <c r="GL32" s="24"/>
      <c r="GM32" s="24"/>
      <c r="GN32" s="24"/>
      <c r="GO32" s="24"/>
      <c r="GP32" s="25"/>
      <c r="GQ32" s="26">
        <v>3400</v>
      </c>
      <c r="GR32" s="27"/>
      <c r="GS32" s="27"/>
      <c r="GT32" s="27"/>
      <c r="GU32" s="27"/>
      <c r="GV32" s="28"/>
      <c r="GW32" s="29">
        <f t="shared" si="4"/>
        <v>1.36</v>
      </c>
      <c r="GX32" s="30"/>
      <c r="GY32" s="30"/>
      <c r="GZ32" s="30"/>
      <c r="HA32" s="30"/>
      <c r="HB32" s="31"/>
      <c r="HC32" s="32">
        <f t="shared" si="9"/>
        <v>4.3200000000000002E-2</v>
      </c>
      <c r="HD32" s="33"/>
      <c r="HE32" s="33"/>
      <c r="HF32" s="33"/>
      <c r="HG32" s="33"/>
      <c r="HH32" s="34"/>
      <c r="HI32" s="67">
        <f t="shared" si="6"/>
        <v>108</v>
      </c>
      <c r="HJ32" s="68"/>
      <c r="HK32" s="68"/>
      <c r="HL32" s="68"/>
      <c r="HM32" s="68"/>
      <c r="HN32" s="37"/>
      <c r="HO32" s="47"/>
      <c r="HP32" s="48"/>
      <c r="HQ32" s="48"/>
      <c r="HR32" s="48"/>
      <c r="HS32" s="48"/>
      <c r="HT32" s="49"/>
      <c r="HU32" s="38">
        <f t="shared" si="7"/>
        <v>146.88</v>
      </c>
      <c r="HV32" s="39"/>
      <c r="HW32" s="39"/>
      <c r="HX32" s="39"/>
      <c r="HY32" s="39"/>
      <c r="HZ32" s="39"/>
      <c r="IA32" s="39"/>
      <c r="IB32" s="39"/>
      <c r="IC32" s="39"/>
      <c r="ID32" s="39"/>
      <c r="IE32" s="40"/>
      <c r="IF32" s="2">
        <f t="shared" si="8"/>
        <v>146.88</v>
      </c>
    </row>
    <row r="33" spans="1:240" s="2" customFormat="1" ht="16.5" customHeight="1" x14ac:dyDescent="0.25">
      <c r="A33" s="44" t="s">
        <v>64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1"/>
      <c r="Y33" s="42"/>
      <c r="Z33" s="42"/>
      <c r="AA33" s="42"/>
      <c r="AB33" s="42"/>
      <c r="AC33" s="4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3"/>
        <v>0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4"/>
        <v>0</v>
      </c>
      <c r="GX33" s="30"/>
      <c r="GY33" s="30"/>
      <c r="GZ33" s="30"/>
      <c r="HA33" s="30"/>
      <c r="HB33" s="31"/>
      <c r="HC33" s="32">
        <f t="shared" si="9"/>
        <v>0</v>
      </c>
      <c r="HD33" s="33"/>
      <c r="HE33" s="33"/>
      <c r="HF33" s="33"/>
      <c r="HG33" s="33"/>
      <c r="HH33" s="34"/>
      <c r="HI33" s="35">
        <f t="shared" si="6"/>
        <v>108</v>
      </c>
      <c r="HJ33" s="36"/>
      <c r="HK33" s="36"/>
      <c r="HL33" s="36"/>
      <c r="HM33" s="36"/>
      <c r="HN33" s="37"/>
      <c r="HO33" s="47"/>
      <c r="HP33" s="48"/>
      <c r="HQ33" s="48"/>
      <c r="HR33" s="48"/>
      <c r="HS33" s="48"/>
      <c r="HT33" s="49"/>
      <c r="HU33" s="38">
        <f t="shared" si="7"/>
        <v>0</v>
      </c>
      <c r="HV33" s="39"/>
      <c r="HW33" s="39"/>
      <c r="HX33" s="39"/>
      <c r="HY33" s="39"/>
      <c r="HZ33" s="39"/>
      <c r="IA33" s="39"/>
      <c r="IB33" s="39"/>
      <c r="IC33" s="39"/>
      <c r="ID33" s="39"/>
      <c r="IE33" s="40"/>
      <c r="IF33" s="2">
        <f t="shared" si="8"/>
        <v>0</v>
      </c>
    </row>
    <row r="34" spans="1:240" s="2" customFormat="1" ht="16.5" customHeight="1" x14ac:dyDescent="0.25">
      <c r="A34" s="44" t="s">
        <v>99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1"/>
      <c r="Y34" s="42"/>
      <c r="Z34" s="42"/>
      <c r="AA34" s="42"/>
      <c r="AB34" s="42"/>
      <c r="AC34" s="4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3"/>
        <v>0</v>
      </c>
      <c r="GL34" s="24"/>
      <c r="GM34" s="24"/>
      <c r="GN34" s="24"/>
      <c r="GO34" s="24"/>
      <c r="GP34" s="25"/>
      <c r="GQ34" s="26">
        <v>49</v>
      </c>
      <c r="GR34" s="27"/>
      <c r="GS34" s="27"/>
      <c r="GT34" s="27"/>
      <c r="GU34" s="27"/>
      <c r="GV34" s="28"/>
      <c r="GW34" s="29">
        <f t="shared" si="4"/>
        <v>0</v>
      </c>
      <c r="GX34" s="30"/>
      <c r="GY34" s="30"/>
      <c r="GZ34" s="30"/>
      <c r="HA34" s="30"/>
      <c r="HB34" s="31"/>
      <c r="HC34" s="32">
        <f t="shared" si="9"/>
        <v>0</v>
      </c>
      <c r="HD34" s="33"/>
      <c r="HE34" s="33"/>
      <c r="HF34" s="33"/>
      <c r="HG34" s="33"/>
      <c r="HH34" s="34"/>
      <c r="HI34" s="35">
        <f t="shared" si="6"/>
        <v>108</v>
      </c>
      <c r="HJ34" s="36"/>
      <c r="HK34" s="36"/>
      <c r="HL34" s="36"/>
      <c r="HM34" s="36"/>
      <c r="HN34" s="37"/>
      <c r="HO34" s="47"/>
      <c r="HP34" s="48"/>
      <c r="HQ34" s="48"/>
      <c r="HR34" s="48"/>
      <c r="HS34" s="48"/>
      <c r="HT34" s="49"/>
      <c r="HU34" s="38">
        <f t="shared" si="7"/>
        <v>0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8"/>
        <v>0</v>
      </c>
    </row>
    <row r="35" spans="1:240" s="2" customFormat="1" ht="16.5" customHeight="1" x14ac:dyDescent="0.25">
      <c r="A35" s="44" t="s">
        <v>66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1"/>
      <c r="Y35" s="42"/>
      <c r="Z35" s="42"/>
      <c r="AA35" s="42"/>
      <c r="AB35" s="42"/>
      <c r="AC35" s="4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>
        <v>2E-3</v>
      </c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3"/>
        <v>2E-3</v>
      </c>
      <c r="GL35" s="24"/>
      <c r="GM35" s="24"/>
      <c r="GN35" s="24"/>
      <c r="GO35" s="24"/>
      <c r="GP35" s="25"/>
      <c r="GQ35" s="26">
        <v>420</v>
      </c>
      <c r="GR35" s="27"/>
      <c r="GS35" s="27"/>
      <c r="GT35" s="27"/>
      <c r="GU35" s="27"/>
      <c r="GV35" s="28"/>
      <c r="GW35" s="29">
        <f t="shared" si="4"/>
        <v>0.84</v>
      </c>
      <c r="GX35" s="30"/>
      <c r="GY35" s="30"/>
      <c r="GZ35" s="30"/>
      <c r="HA35" s="30"/>
      <c r="HB35" s="31"/>
      <c r="HC35" s="32">
        <f t="shared" si="9"/>
        <v>0.216</v>
      </c>
      <c r="HD35" s="33"/>
      <c r="HE35" s="33"/>
      <c r="HF35" s="33"/>
      <c r="HG35" s="33"/>
      <c r="HH35" s="34"/>
      <c r="HI35" s="35">
        <f t="shared" si="6"/>
        <v>108</v>
      </c>
      <c r="HJ35" s="36"/>
      <c r="HK35" s="36"/>
      <c r="HL35" s="36"/>
      <c r="HM35" s="36"/>
      <c r="HN35" s="37"/>
      <c r="HO35" s="47"/>
      <c r="HP35" s="48"/>
      <c r="HQ35" s="48"/>
      <c r="HR35" s="48"/>
      <c r="HS35" s="48"/>
      <c r="HT35" s="49"/>
      <c r="HU35" s="38">
        <f t="shared" si="7"/>
        <v>90.72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8"/>
        <v>90.72</v>
      </c>
    </row>
    <row r="36" spans="1:240" s="2" customFormat="1" ht="16.5" customHeight="1" x14ac:dyDescent="0.25">
      <c r="A36" s="44" t="s">
        <v>107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41"/>
      <c r="Y36" s="42"/>
      <c r="Z36" s="42"/>
      <c r="AA36" s="42"/>
      <c r="AB36" s="42"/>
      <c r="AC36" s="43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>
        <v>0.11</v>
      </c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3"/>
        <v>0.11</v>
      </c>
      <c r="GL36" s="24"/>
      <c r="GM36" s="24"/>
      <c r="GN36" s="24"/>
      <c r="GO36" s="24"/>
      <c r="GP36" s="25"/>
      <c r="GQ36" s="26">
        <v>78</v>
      </c>
      <c r="GR36" s="27"/>
      <c r="GS36" s="27"/>
      <c r="GT36" s="27"/>
      <c r="GU36" s="27"/>
      <c r="GV36" s="28"/>
      <c r="GW36" s="29">
        <f t="shared" si="4"/>
        <v>8.58</v>
      </c>
      <c r="GX36" s="30"/>
      <c r="GY36" s="30"/>
      <c r="GZ36" s="30"/>
      <c r="HA36" s="30"/>
      <c r="HB36" s="31"/>
      <c r="HC36" s="32">
        <f t="shared" si="9"/>
        <v>11.88</v>
      </c>
      <c r="HD36" s="33"/>
      <c r="HE36" s="33"/>
      <c r="HF36" s="33"/>
      <c r="HG36" s="33"/>
      <c r="HH36" s="34"/>
      <c r="HI36" s="35">
        <f t="shared" si="6"/>
        <v>108</v>
      </c>
      <c r="HJ36" s="36"/>
      <c r="HK36" s="36"/>
      <c r="HL36" s="36"/>
      <c r="HM36" s="36"/>
      <c r="HN36" s="37"/>
      <c r="HO36" s="47"/>
      <c r="HP36" s="48"/>
      <c r="HQ36" s="48"/>
      <c r="HR36" s="48"/>
      <c r="HS36" s="48"/>
      <c r="HT36" s="49"/>
      <c r="HU36" s="38">
        <f t="shared" si="7"/>
        <v>926.6400000000001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8"/>
        <v>926.6400000000001</v>
      </c>
    </row>
    <row r="37" spans="1:240" s="2" customFormat="1" ht="16.5" customHeight="1" x14ac:dyDescent="0.25">
      <c r="A37" s="44" t="s">
        <v>67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6"/>
      <c r="X37" s="41"/>
      <c r="Y37" s="42"/>
      <c r="Z37" s="42"/>
      <c r="AA37" s="42"/>
      <c r="AB37" s="42"/>
      <c r="AC37" s="4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0.03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3"/>
        <v>0.03</v>
      </c>
      <c r="GL37" s="24"/>
      <c r="GM37" s="24"/>
      <c r="GN37" s="24"/>
      <c r="GO37" s="24"/>
      <c r="GP37" s="25"/>
      <c r="GQ37" s="26">
        <v>62</v>
      </c>
      <c r="GR37" s="27"/>
      <c r="GS37" s="27"/>
      <c r="GT37" s="27"/>
      <c r="GU37" s="27"/>
      <c r="GV37" s="28"/>
      <c r="GW37" s="29">
        <f t="shared" si="4"/>
        <v>1.8599999999999999</v>
      </c>
      <c r="GX37" s="30"/>
      <c r="GY37" s="30"/>
      <c r="GZ37" s="30"/>
      <c r="HA37" s="30"/>
      <c r="HB37" s="31"/>
      <c r="HC37" s="32">
        <f t="shared" si="9"/>
        <v>3.2399999999999998</v>
      </c>
      <c r="HD37" s="33"/>
      <c r="HE37" s="33"/>
      <c r="HF37" s="33"/>
      <c r="HG37" s="33"/>
      <c r="HH37" s="34"/>
      <c r="HI37" s="35">
        <f t="shared" si="6"/>
        <v>108</v>
      </c>
      <c r="HJ37" s="36"/>
      <c r="HK37" s="36"/>
      <c r="HL37" s="36"/>
      <c r="HM37" s="36"/>
      <c r="HN37" s="37"/>
      <c r="HO37" s="47"/>
      <c r="HP37" s="48"/>
      <c r="HQ37" s="48"/>
      <c r="HR37" s="48"/>
      <c r="HS37" s="48"/>
      <c r="HT37" s="49"/>
      <c r="HU37" s="50">
        <f t="shared" si="7"/>
        <v>200.88</v>
      </c>
      <c r="HV37" s="51"/>
      <c r="HW37" s="51"/>
      <c r="HX37" s="51"/>
      <c r="HY37" s="51"/>
      <c r="HZ37" s="51"/>
      <c r="IA37" s="51"/>
      <c r="IB37" s="51"/>
      <c r="IC37" s="51"/>
      <c r="ID37" s="51"/>
      <c r="IE37" s="52"/>
      <c r="IF37" s="2">
        <f t="shared" si="8"/>
        <v>200.88</v>
      </c>
    </row>
    <row r="38" spans="1:240" s="2" customFormat="1" ht="16.5" customHeight="1" x14ac:dyDescent="0.25">
      <c r="A38" s="44" t="s">
        <v>68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1"/>
      <c r="Y38" s="42"/>
      <c r="Z38" s="42"/>
      <c r="AA38" s="42"/>
      <c r="AB38" s="42"/>
      <c r="AC38" s="4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3"/>
        <v>0</v>
      </c>
      <c r="GL38" s="24"/>
      <c r="GM38" s="24"/>
      <c r="GN38" s="24"/>
      <c r="GO38" s="24"/>
      <c r="GP38" s="25"/>
      <c r="GQ38" s="26">
        <v>38</v>
      </c>
      <c r="GR38" s="27"/>
      <c r="GS38" s="27"/>
      <c r="GT38" s="27"/>
      <c r="GU38" s="27"/>
      <c r="GV38" s="28"/>
      <c r="GW38" s="29">
        <f t="shared" si="4"/>
        <v>0</v>
      </c>
      <c r="GX38" s="30"/>
      <c r="GY38" s="30"/>
      <c r="GZ38" s="30"/>
      <c r="HA38" s="30"/>
      <c r="HB38" s="31"/>
      <c r="HC38" s="32">
        <f t="shared" si="9"/>
        <v>0</v>
      </c>
      <c r="HD38" s="33"/>
      <c r="HE38" s="33"/>
      <c r="HF38" s="33"/>
      <c r="HG38" s="33"/>
      <c r="HH38" s="34"/>
      <c r="HI38" s="35">
        <f t="shared" ref="HI38:HI47" si="12">$BI$16</f>
        <v>108</v>
      </c>
      <c r="HJ38" s="36"/>
      <c r="HK38" s="36"/>
      <c r="HL38" s="36"/>
      <c r="HM38" s="36"/>
      <c r="HN38" s="37"/>
      <c r="HO38" s="47"/>
      <c r="HP38" s="48"/>
      <c r="HQ38" s="48"/>
      <c r="HR38" s="48"/>
      <c r="HS38" s="48"/>
      <c r="HT38" s="49"/>
      <c r="HU38" s="50">
        <f t="shared" si="7"/>
        <v>0</v>
      </c>
      <c r="HV38" s="51"/>
      <c r="HW38" s="51"/>
      <c r="HX38" s="51"/>
      <c r="HY38" s="51"/>
      <c r="HZ38" s="51"/>
      <c r="IA38" s="51"/>
      <c r="IB38" s="51"/>
      <c r="IC38" s="51"/>
      <c r="ID38" s="51"/>
      <c r="IE38" s="52"/>
      <c r="IF38" s="2">
        <f t="shared" si="8"/>
        <v>0</v>
      </c>
    </row>
    <row r="39" spans="1:240" s="2" customFormat="1" ht="16.5" customHeight="1" x14ac:dyDescent="0.25">
      <c r="A39" s="44" t="s">
        <v>69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1"/>
      <c r="Y39" s="42"/>
      <c r="Z39" s="42"/>
      <c r="AA39" s="42"/>
      <c r="AB39" s="42"/>
      <c r="AC39" s="4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0.01</v>
      </c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2E-3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3"/>
        <v>1.2E-2</v>
      </c>
      <c r="GL39" s="24"/>
      <c r="GM39" s="24"/>
      <c r="GN39" s="24"/>
      <c r="GO39" s="24"/>
      <c r="GP39" s="25"/>
      <c r="GQ39" s="26">
        <v>48</v>
      </c>
      <c r="GR39" s="27"/>
      <c r="GS39" s="27"/>
      <c r="GT39" s="27"/>
      <c r="GU39" s="27"/>
      <c r="GV39" s="28"/>
      <c r="GW39" s="29">
        <f t="shared" si="4"/>
        <v>0.57600000000000007</v>
      </c>
      <c r="GX39" s="30"/>
      <c r="GY39" s="30"/>
      <c r="GZ39" s="30"/>
      <c r="HA39" s="30"/>
      <c r="HB39" s="31"/>
      <c r="HC39" s="32">
        <f t="shared" si="9"/>
        <v>1.296</v>
      </c>
      <c r="HD39" s="33"/>
      <c r="HE39" s="33"/>
      <c r="HF39" s="33"/>
      <c r="HG39" s="33"/>
      <c r="HH39" s="34"/>
      <c r="HI39" s="35">
        <f t="shared" si="12"/>
        <v>108</v>
      </c>
      <c r="HJ39" s="36"/>
      <c r="HK39" s="36"/>
      <c r="HL39" s="36"/>
      <c r="HM39" s="36"/>
      <c r="HN39" s="37"/>
      <c r="HO39" s="47"/>
      <c r="HP39" s="48"/>
      <c r="HQ39" s="48"/>
      <c r="HR39" s="48"/>
      <c r="HS39" s="48"/>
      <c r="HT39" s="49"/>
      <c r="HU39" s="50">
        <f t="shared" si="7"/>
        <v>62.207999999999998</v>
      </c>
      <c r="HV39" s="51"/>
      <c r="HW39" s="51"/>
      <c r="HX39" s="51"/>
      <c r="HY39" s="51"/>
      <c r="HZ39" s="51"/>
      <c r="IA39" s="51"/>
      <c r="IB39" s="51"/>
      <c r="IC39" s="51"/>
      <c r="ID39" s="51"/>
      <c r="IE39" s="52"/>
      <c r="IF39" s="2">
        <f t="shared" si="8"/>
        <v>62.207999999999998</v>
      </c>
    </row>
    <row r="40" spans="1:240" s="2" customFormat="1" ht="16.5" customHeight="1" x14ac:dyDescent="0.25">
      <c r="A40" s="44" t="s">
        <v>70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1"/>
      <c r="Y40" s="42"/>
      <c r="Z40" s="42"/>
      <c r="AA40" s="42"/>
      <c r="AB40" s="42"/>
      <c r="AC40" s="4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2E-3</v>
      </c>
      <c r="CH40" s="21"/>
      <c r="CI40" s="21"/>
      <c r="CJ40" s="21"/>
      <c r="CK40" s="21"/>
      <c r="CL40" s="22"/>
      <c r="CM40" s="20">
        <v>5.0000000000000001E-4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1E-3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3"/>
        <v>3.5000000000000001E-3</v>
      </c>
      <c r="GL40" s="24"/>
      <c r="GM40" s="24"/>
      <c r="GN40" s="24"/>
      <c r="GO40" s="24"/>
      <c r="GP40" s="25"/>
      <c r="GQ40" s="26">
        <v>172</v>
      </c>
      <c r="GR40" s="27"/>
      <c r="GS40" s="27"/>
      <c r="GT40" s="27"/>
      <c r="GU40" s="27"/>
      <c r="GV40" s="28"/>
      <c r="GW40" s="29">
        <f t="shared" si="4"/>
        <v>0.60199999999999998</v>
      </c>
      <c r="GX40" s="30"/>
      <c r="GY40" s="30"/>
      <c r="GZ40" s="30"/>
      <c r="HA40" s="30"/>
      <c r="HB40" s="31"/>
      <c r="HC40" s="32">
        <f t="shared" si="9"/>
        <v>0.378</v>
      </c>
      <c r="HD40" s="33"/>
      <c r="HE40" s="33"/>
      <c r="HF40" s="33"/>
      <c r="HG40" s="33"/>
      <c r="HH40" s="34"/>
      <c r="HI40" s="35">
        <f t="shared" si="12"/>
        <v>108</v>
      </c>
      <c r="HJ40" s="36"/>
      <c r="HK40" s="36"/>
      <c r="HL40" s="36"/>
      <c r="HM40" s="36"/>
      <c r="HN40" s="37"/>
      <c r="HO40" s="47"/>
      <c r="HP40" s="48"/>
      <c r="HQ40" s="48"/>
      <c r="HR40" s="48"/>
      <c r="HS40" s="48"/>
      <c r="HT40" s="49"/>
      <c r="HU40" s="50">
        <f t="shared" si="7"/>
        <v>65.016000000000005</v>
      </c>
      <c r="HV40" s="51"/>
      <c r="HW40" s="51"/>
      <c r="HX40" s="51"/>
      <c r="HY40" s="51"/>
      <c r="HZ40" s="51"/>
      <c r="IA40" s="51"/>
      <c r="IB40" s="51"/>
      <c r="IC40" s="51"/>
      <c r="ID40" s="51"/>
      <c r="IE40" s="52"/>
      <c r="IF40" s="2">
        <f t="shared" si="8"/>
        <v>65.016000000000005</v>
      </c>
    </row>
    <row r="41" spans="1:240" s="2" customFormat="1" ht="16.5" customHeight="1" x14ac:dyDescent="0.25">
      <c r="A41" s="44" t="s">
        <v>71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1"/>
      <c r="Y41" s="42"/>
      <c r="Z41" s="42"/>
      <c r="AA41" s="42"/>
      <c r="AB41" s="42"/>
      <c r="AC41" s="4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8.0000000000000002E-3</v>
      </c>
      <c r="CH41" s="21"/>
      <c r="CI41" s="21"/>
      <c r="CJ41" s="21"/>
      <c r="CK41" s="21"/>
      <c r="CL41" s="22"/>
      <c r="CM41" s="20">
        <v>7.0000000000000001E-3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3"/>
        <v>1.4999999999999999E-2</v>
      </c>
      <c r="GL41" s="24"/>
      <c r="GM41" s="24"/>
      <c r="GN41" s="24"/>
      <c r="GO41" s="24"/>
      <c r="GP41" s="25"/>
      <c r="GQ41" s="26">
        <v>45</v>
      </c>
      <c r="GR41" s="27"/>
      <c r="GS41" s="27"/>
      <c r="GT41" s="27"/>
      <c r="GU41" s="27"/>
      <c r="GV41" s="28"/>
      <c r="GW41" s="29">
        <f t="shared" si="4"/>
        <v>0.67499999999999993</v>
      </c>
      <c r="GX41" s="30"/>
      <c r="GY41" s="30"/>
      <c r="GZ41" s="30"/>
      <c r="HA41" s="30"/>
      <c r="HB41" s="31"/>
      <c r="HC41" s="32">
        <f t="shared" si="9"/>
        <v>1.6199999999999999</v>
      </c>
      <c r="HD41" s="33"/>
      <c r="HE41" s="33"/>
      <c r="HF41" s="33"/>
      <c r="HG41" s="33"/>
      <c r="HH41" s="34"/>
      <c r="HI41" s="35">
        <f t="shared" si="12"/>
        <v>108</v>
      </c>
      <c r="HJ41" s="36"/>
      <c r="HK41" s="36"/>
      <c r="HL41" s="36"/>
      <c r="HM41" s="36"/>
      <c r="HN41" s="37"/>
      <c r="HO41" s="47"/>
      <c r="HP41" s="48"/>
      <c r="HQ41" s="48"/>
      <c r="HR41" s="48"/>
      <c r="HS41" s="48"/>
      <c r="HT41" s="49"/>
      <c r="HU41" s="50">
        <f t="shared" si="7"/>
        <v>72.899999999999991</v>
      </c>
      <c r="HV41" s="51"/>
      <c r="HW41" s="51"/>
      <c r="HX41" s="51"/>
      <c r="HY41" s="51"/>
      <c r="HZ41" s="51"/>
      <c r="IA41" s="51"/>
      <c r="IB41" s="51"/>
      <c r="IC41" s="51"/>
      <c r="ID41" s="51"/>
      <c r="IE41" s="52"/>
      <c r="IF41" s="2">
        <f t="shared" si="8"/>
        <v>72.899999999999991</v>
      </c>
    </row>
    <row r="42" spans="1:240" s="2" customFormat="1" ht="16.5" customHeight="1" x14ac:dyDescent="0.25">
      <c r="A42" s="44" t="s">
        <v>72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1"/>
      <c r="Y42" s="42"/>
      <c r="Z42" s="42"/>
      <c r="AA42" s="42"/>
      <c r="AB42" s="42"/>
      <c r="AC42" s="4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0.02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>
        <v>2E-3</v>
      </c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3"/>
        <v>2.1999999999999999E-2</v>
      </c>
      <c r="GL42" s="24"/>
      <c r="GM42" s="24"/>
      <c r="GN42" s="24"/>
      <c r="GO42" s="24"/>
      <c r="GP42" s="25"/>
      <c r="GQ42" s="26">
        <v>42</v>
      </c>
      <c r="GR42" s="27"/>
      <c r="GS42" s="27"/>
      <c r="GT42" s="27"/>
      <c r="GU42" s="27"/>
      <c r="GV42" s="28"/>
      <c r="GW42" s="29">
        <f t="shared" si="4"/>
        <v>0.92399999999999993</v>
      </c>
      <c r="GX42" s="30"/>
      <c r="GY42" s="30"/>
      <c r="GZ42" s="30"/>
      <c r="HA42" s="30"/>
      <c r="HB42" s="31"/>
      <c r="HC42" s="32">
        <f t="shared" si="9"/>
        <v>2.3759999999999999</v>
      </c>
      <c r="HD42" s="33"/>
      <c r="HE42" s="33"/>
      <c r="HF42" s="33"/>
      <c r="HG42" s="33"/>
      <c r="HH42" s="34"/>
      <c r="HI42" s="35">
        <f t="shared" si="12"/>
        <v>108</v>
      </c>
      <c r="HJ42" s="36"/>
      <c r="HK42" s="36"/>
      <c r="HL42" s="36"/>
      <c r="HM42" s="36"/>
      <c r="HN42" s="37"/>
      <c r="HO42" s="47"/>
      <c r="HP42" s="48"/>
      <c r="HQ42" s="48"/>
      <c r="HR42" s="48"/>
      <c r="HS42" s="48"/>
      <c r="HT42" s="49"/>
      <c r="HU42" s="50">
        <f t="shared" si="7"/>
        <v>99.792000000000002</v>
      </c>
      <c r="HV42" s="51"/>
      <c r="HW42" s="51"/>
      <c r="HX42" s="51"/>
      <c r="HY42" s="51"/>
      <c r="HZ42" s="51"/>
      <c r="IA42" s="51"/>
      <c r="IB42" s="51"/>
      <c r="IC42" s="51"/>
      <c r="ID42" s="51"/>
      <c r="IE42" s="52"/>
      <c r="IF42" s="2">
        <f t="shared" si="8"/>
        <v>99.792000000000002</v>
      </c>
    </row>
    <row r="43" spans="1:240" s="2" customFormat="1" ht="16.5" customHeight="1" x14ac:dyDescent="0.25">
      <c r="A43" s="44" t="s">
        <v>73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1"/>
      <c r="Y43" s="42"/>
      <c r="Z43" s="42"/>
      <c r="AA43" s="42"/>
      <c r="AB43" s="42"/>
      <c r="AC43" s="43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3"/>
        <v>0</v>
      </c>
      <c r="GL43" s="24"/>
      <c r="GM43" s="24"/>
      <c r="GN43" s="24"/>
      <c r="GO43" s="24"/>
      <c r="GP43" s="25"/>
      <c r="GQ43" s="26">
        <v>540</v>
      </c>
      <c r="GR43" s="27"/>
      <c r="GS43" s="27"/>
      <c r="GT43" s="27"/>
      <c r="GU43" s="27"/>
      <c r="GV43" s="28"/>
      <c r="GW43" s="29">
        <f t="shared" si="4"/>
        <v>0</v>
      </c>
      <c r="GX43" s="30"/>
      <c r="GY43" s="30"/>
      <c r="GZ43" s="30"/>
      <c r="HA43" s="30"/>
      <c r="HB43" s="31"/>
      <c r="HC43" s="32">
        <f t="shared" si="9"/>
        <v>0</v>
      </c>
      <c r="HD43" s="33"/>
      <c r="HE43" s="33"/>
      <c r="HF43" s="33"/>
      <c r="HG43" s="33"/>
      <c r="HH43" s="34"/>
      <c r="HI43" s="35">
        <f t="shared" si="12"/>
        <v>108</v>
      </c>
      <c r="HJ43" s="36"/>
      <c r="HK43" s="36"/>
      <c r="HL43" s="36"/>
      <c r="HM43" s="36"/>
      <c r="HN43" s="37"/>
      <c r="HO43" s="47"/>
      <c r="HP43" s="48"/>
      <c r="HQ43" s="48"/>
      <c r="HR43" s="48"/>
      <c r="HS43" s="48"/>
      <c r="HT43" s="49"/>
      <c r="HU43" s="50">
        <f t="shared" si="7"/>
        <v>0</v>
      </c>
      <c r="HV43" s="51"/>
      <c r="HW43" s="51"/>
      <c r="HX43" s="51"/>
      <c r="HY43" s="51"/>
      <c r="HZ43" s="51"/>
      <c r="IA43" s="51"/>
      <c r="IB43" s="51"/>
      <c r="IC43" s="51"/>
      <c r="ID43" s="51"/>
      <c r="IE43" s="52"/>
      <c r="IF43" s="2">
        <f t="shared" si="8"/>
        <v>0</v>
      </c>
    </row>
    <row r="44" spans="1:240" s="2" customFormat="1" ht="16.5" customHeight="1" x14ac:dyDescent="0.25">
      <c r="A44" s="44" t="s">
        <v>74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1"/>
      <c r="Y44" s="42"/>
      <c r="Z44" s="42"/>
      <c r="AA44" s="42"/>
      <c r="AB44" s="42"/>
      <c r="AC44" s="4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>
        <v>0.05</v>
      </c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3"/>
        <v>0.05</v>
      </c>
      <c r="GL44" s="24"/>
      <c r="GM44" s="24"/>
      <c r="GN44" s="24"/>
      <c r="GO44" s="24"/>
      <c r="GP44" s="25"/>
      <c r="GQ44" s="26">
        <v>580</v>
      </c>
      <c r="GR44" s="27"/>
      <c r="GS44" s="27"/>
      <c r="GT44" s="27"/>
      <c r="GU44" s="27"/>
      <c r="GV44" s="28"/>
      <c r="GW44" s="29">
        <f t="shared" si="4"/>
        <v>29</v>
      </c>
      <c r="GX44" s="30"/>
      <c r="GY44" s="30"/>
      <c r="GZ44" s="30"/>
      <c r="HA44" s="30"/>
      <c r="HB44" s="31"/>
      <c r="HC44" s="32">
        <f t="shared" si="9"/>
        <v>5.4</v>
      </c>
      <c r="HD44" s="33"/>
      <c r="HE44" s="33"/>
      <c r="HF44" s="33"/>
      <c r="HG44" s="33"/>
      <c r="HH44" s="34"/>
      <c r="HI44" s="35">
        <f t="shared" si="12"/>
        <v>108</v>
      </c>
      <c r="HJ44" s="36"/>
      <c r="HK44" s="36"/>
      <c r="HL44" s="36"/>
      <c r="HM44" s="36"/>
      <c r="HN44" s="37"/>
      <c r="HO44" s="47"/>
      <c r="HP44" s="48"/>
      <c r="HQ44" s="48"/>
      <c r="HR44" s="48"/>
      <c r="HS44" s="48"/>
      <c r="HT44" s="49"/>
      <c r="HU44" s="50">
        <f t="shared" si="7"/>
        <v>3132</v>
      </c>
      <c r="HV44" s="51"/>
      <c r="HW44" s="51"/>
      <c r="HX44" s="51"/>
      <c r="HY44" s="51"/>
      <c r="HZ44" s="51"/>
      <c r="IA44" s="51"/>
      <c r="IB44" s="51"/>
      <c r="IC44" s="51"/>
      <c r="ID44" s="51"/>
      <c r="IE44" s="52"/>
      <c r="IF44" s="2">
        <f t="shared" si="8"/>
        <v>3132</v>
      </c>
    </row>
    <row r="45" spans="1:240" s="2" customFormat="1" ht="16.5" customHeight="1" x14ac:dyDescent="0.25">
      <c r="A45" s="44" t="s">
        <v>75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1"/>
      <c r="Y45" s="42"/>
      <c r="Z45" s="42"/>
      <c r="AA45" s="42"/>
      <c r="AB45" s="42"/>
      <c r="AC45" s="4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3"/>
        <v>0</v>
      </c>
      <c r="GL45" s="24"/>
      <c r="GM45" s="24"/>
      <c r="GN45" s="24"/>
      <c r="GO45" s="24"/>
      <c r="GP45" s="25"/>
      <c r="GQ45" s="26"/>
      <c r="GR45" s="27"/>
      <c r="GS45" s="27"/>
      <c r="GT45" s="27"/>
      <c r="GU45" s="27"/>
      <c r="GV45" s="28"/>
      <c r="GW45" s="29">
        <f t="shared" si="4"/>
        <v>0</v>
      </c>
      <c r="GX45" s="30"/>
      <c r="GY45" s="30"/>
      <c r="GZ45" s="30"/>
      <c r="HA45" s="30"/>
      <c r="HB45" s="31"/>
      <c r="HC45" s="32">
        <f t="shared" si="9"/>
        <v>0</v>
      </c>
      <c r="HD45" s="33"/>
      <c r="HE45" s="33"/>
      <c r="HF45" s="33"/>
      <c r="HG45" s="33"/>
      <c r="HH45" s="34"/>
      <c r="HI45" s="35">
        <f t="shared" si="12"/>
        <v>108</v>
      </c>
      <c r="HJ45" s="36"/>
      <c r="HK45" s="36"/>
      <c r="HL45" s="36"/>
      <c r="HM45" s="36"/>
      <c r="HN45" s="37"/>
      <c r="HO45" s="47"/>
      <c r="HP45" s="48"/>
      <c r="HQ45" s="48"/>
      <c r="HR45" s="48"/>
      <c r="HS45" s="48"/>
      <c r="HT45" s="49"/>
      <c r="HU45" s="50">
        <f t="shared" si="7"/>
        <v>0</v>
      </c>
      <c r="HV45" s="51"/>
      <c r="HW45" s="51"/>
      <c r="HX45" s="51"/>
      <c r="HY45" s="51"/>
      <c r="HZ45" s="51"/>
      <c r="IA45" s="51"/>
      <c r="IB45" s="51"/>
      <c r="IC45" s="51"/>
      <c r="ID45" s="51"/>
      <c r="IE45" s="52"/>
      <c r="IF45" s="2">
        <f t="shared" si="8"/>
        <v>0</v>
      </c>
    </row>
    <row r="46" spans="1:240" s="2" customFormat="1" ht="16.5" customHeight="1" x14ac:dyDescent="0.25">
      <c r="A46" s="44" t="s">
        <v>76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1"/>
      <c r="Y46" s="42"/>
      <c r="Z46" s="42"/>
      <c r="AA46" s="42"/>
      <c r="AB46" s="42"/>
      <c r="AC46" s="43"/>
      <c r="AD46" s="20"/>
      <c r="AE46" s="21"/>
      <c r="AF46" s="21"/>
      <c r="AG46" s="21"/>
      <c r="AH46" s="21"/>
      <c r="AI46" s="21"/>
      <c r="AJ46" s="22"/>
      <c r="AK46" s="20">
        <v>0.04</v>
      </c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3"/>
        <v>0.04</v>
      </c>
      <c r="GL46" s="24"/>
      <c r="GM46" s="24"/>
      <c r="GN46" s="24"/>
      <c r="GO46" s="24"/>
      <c r="GP46" s="25"/>
      <c r="GQ46" s="26">
        <v>70</v>
      </c>
      <c r="GR46" s="27"/>
      <c r="GS46" s="27"/>
      <c r="GT46" s="27"/>
      <c r="GU46" s="27"/>
      <c r="GV46" s="28"/>
      <c r="GW46" s="29">
        <f t="shared" si="4"/>
        <v>2.8000000000000003</v>
      </c>
      <c r="GX46" s="30"/>
      <c r="GY46" s="30"/>
      <c r="GZ46" s="30"/>
      <c r="HA46" s="30"/>
      <c r="HB46" s="31"/>
      <c r="HC46" s="32">
        <f t="shared" si="9"/>
        <v>4.32</v>
      </c>
      <c r="HD46" s="33"/>
      <c r="HE46" s="33"/>
      <c r="HF46" s="33"/>
      <c r="HG46" s="33"/>
      <c r="HH46" s="34"/>
      <c r="HI46" s="35">
        <f t="shared" si="12"/>
        <v>108</v>
      </c>
      <c r="HJ46" s="36"/>
      <c r="HK46" s="36"/>
      <c r="HL46" s="36"/>
      <c r="HM46" s="36"/>
      <c r="HN46" s="37"/>
      <c r="HO46" s="47"/>
      <c r="HP46" s="48"/>
      <c r="HQ46" s="48"/>
      <c r="HR46" s="48"/>
      <c r="HS46" s="48"/>
      <c r="HT46" s="49"/>
      <c r="HU46" s="50">
        <f t="shared" si="7"/>
        <v>302.40000000000003</v>
      </c>
      <c r="HV46" s="51"/>
      <c r="HW46" s="51"/>
      <c r="HX46" s="51"/>
      <c r="HY46" s="51"/>
      <c r="HZ46" s="51"/>
      <c r="IA46" s="51"/>
      <c r="IB46" s="51"/>
      <c r="IC46" s="51"/>
      <c r="ID46" s="51"/>
      <c r="IE46" s="52"/>
      <c r="IF46" s="2">
        <f t="shared" si="8"/>
        <v>302.40000000000003</v>
      </c>
    </row>
    <row r="47" spans="1:240" s="2" customFormat="1" ht="16.5" customHeight="1" x14ac:dyDescent="0.25">
      <c r="A47" s="44" t="s">
        <v>108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1"/>
      <c r="Y47" s="42"/>
      <c r="Z47" s="42"/>
      <c r="AA47" s="42"/>
      <c r="AB47" s="42"/>
      <c r="AC47" s="4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6.2E-2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3"/>
        <v>6.2E-2</v>
      </c>
      <c r="GL47" s="24"/>
      <c r="GM47" s="24"/>
      <c r="GN47" s="24"/>
      <c r="GO47" s="24"/>
      <c r="GP47" s="25"/>
      <c r="GQ47" s="26">
        <v>77</v>
      </c>
      <c r="GR47" s="27"/>
      <c r="GS47" s="27"/>
      <c r="GT47" s="27"/>
      <c r="GU47" s="27"/>
      <c r="GV47" s="28"/>
      <c r="GW47" s="29">
        <f t="shared" si="4"/>
        <v>4.774</v>
      </c>
      <c r="GX47" s="30"/>
      <c r="GY47" s="30"/>
      <c r="GZ47" s="30"/>
      <c r="HA47" s="30"/>
      <c r="HB47" s="31"/>
      <c r="HC47" s="32">
        <f t="shared" si="9"/>
        <v>6.6959999999999997</v>
      </c>
      <c r="HD47" s="33"/>
      <c r="HE47" s="33"/>
      <c r="HF47" s="33"/>
      <c r="HG47" s="33"/>
      <c r="HH47" s="34"/>
      <c r="HI47" s="35">
        <f t="shared" si="12"/>
        <v>108</v>
      </c>
      <c r="HJ47" s="36"/>
      <c r="HK47" s="36"/>
      <c r="HL47" s="36"/>
      <c r="HM47" s="36"/>
      <c r="HN47" s="37"/>
      <c r="HO47" s="47"/>
      <c r="HP47" s="48"/>
      <c r="HQ47" s="48"/>
      <c r="HR47" s="48"/>
      <c r="HS47" s="48"/>
      <c r="HT47" s="49"/>
      <c r="HU47" s="50">
        <f t="shared" si="7"/>
        <v>515.59199999999998</v>
      </c>
      <c r="HV47" s="51"/>
      <c r="HW47" s="51"/>
      <c r="HX47" s="51"/>
      <c r="HY47" s="51"/>
      <c r="HZ47" s="51"/>
      <c r="IA47" s="51"/>
      <c r="IB47" s="51"/>
      <c r="IC47" s="51"/>
      <c r="ID47" s="51"/>
      <c r="IE47" s="52"/>
      <c r="IF47" s="2">
        <f t="shared" si="8"/>
        <v>515.59199999999998</v>
      </c>
    </row>
    <row r="48" spans="1:240" s="2" customFormat="1" ht="16.5" customHeight="1" x14ac:dyDescent="0.25">
      <c r="A48" s="44" t="s">
        <v>77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1"/>
      <c r="Y48" s="42"/>
      <c r="Z48" s="42"/>
      <c r="AA48" s="42"/>
      <c r="AB48" s="42"/>
      <c r="AC48" s="43"/>
      <c r="AD48" s="20"/>
      <c r="AE48" s="21"/>
      <c r="AF48" s="21"/>
      <c r="AG48" s="21"/>
      <c r="AH48" s="21"/>
      <c r="AI48" s="21"/>
      <c r="AJ48" s="22"/>
      <c r="AK48" s="20">
        <v>4.0000000000000001E-3</v>
      </c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8.0000000000000002E-3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7.0000000000000001E-3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4.0000000000000001E-3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>
        <v>7.0000000000000001E-3</v>
      </c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3"/>
        <v>0.03</v>
      </c>
      <c r="GL48" s="24"/>
      <c r="GM48" s="24"/>
      <c r="GN48" s="24"/>
      <c r="GO48" s="24"/>
      <c r="GP48" s="25"/>
      <c r="GQ48" s="26">
        <v>98</v>
      </c>
      <c r="GR48" s="27"/>
      <c r="GS48" s="27"/>
      <c r="GT48" s="27"/>
      <c r="GU48" s="27"/>
      <c r="GV48" s="28"/>
      <c r="GW48" s="29">
        <f t="shared" si="4"/>
        <v>2.94</v>
      </c>
      <c r="GX48" s="30"/>
      <c r="GY48" s="30"/>
      <c r="GZ48" s="30"/>
      <c r="HA48" s="30"/>
      <c r="HB48" s="31"/>
      <c r="HC48" s="32">
        <f t="shared" si="9"/>
        <v>3.2399999999999998</v>
      </c>
      <c r="HD48" s="33"/>
      <c r="HE48" s="33"/>
      <c r="HF48" s="33"/>
      <c r="HG48" s="33"/>
      <c r="HH48" s="34"/>
      <c r="HI48" s="35">
        <f t="shared" ref="HI48:HI58" si="13">$BI$16</f>
        <v>108</v>
      </c>
      <c r="HJ48" s="36"/>
      <c r="HK48" s="36"/>
      <c r="HL48" s="36"/>
      <c r="HM48" s="36"/>
      <c r="HN48" s="37"/>
      <c r="HO48" s="47"/>
      <c r="HP48" s="48"/>
      <c r="HQ48" s="48"/>
      <c r="HR48" s="48"/>
      <c r="HS48" s="48"/>
      <c r="HT48" s="49"/>
      <c r="HU48" s="50">
        <f t="shared" si="7"/>
        <v>317.52</v>
      </c>
      <c r="HV48" s="51"/>
      <c r="HW48" s="51"/>
      <c r="HX48" s="51"/>
      <c r="HY48" s="51"/>
      <c r="HZ48" s="51"/>
      <c r="IA48" s="51"/>
      <c r="IB48" s="51"/>
      <c r="IC48" s="51"/>
      <c r="ID48" s="51"/>
      <c r="IE48" s="52"/>
      <c r="IF48" s="2">
        <f t="shared" si="8"/>
        <v>317.52</v>
      </c>
    </row>
    <row r="49" spans="1:240" s="2" customFormat="1" ht="16.5" customHeight="1" x14ac:dyDescent="0.25">
      <c r="A49" s="44" t="s">
        <v>78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1"/>
      <c r="Y49" s="42"/>
      <c r="Z49" s="42"/>
      <c r="AA49" s="42"/>
      <c r="AB49" s="42"/>
      <c r="AC49" s="4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>
        <v>1.4999999999999999E-2</v>
      </c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3"/>
        <v>1.4999999999999999E-2</v>
      </c>
      <c r="GL49" s="24"/>
      <c r="GM49" s="24"/>
      <c r="GN49" s="24"/>
      <c r="GO49" s="24"/>
      <c r="GP49" s="25"/>
      <c r="GQ49" s="26">
        <v>148</v>
      </c>
      <c r="GR49" s="27"/>
      <c r="GS49" s="27"/>
      <c r="GT49" s="27"/>
      <c r="GU49" s="27"/>
      <c r="GV49" s="28"/>
      <c r="GW49" s="29">
        <f t="shared" si="4"/>
        <v>2.2199999999999998</v>
      </c>
      <c r="GX49" s="30"/>
      <c r="GY49" s="30"/>
      <c r="GZ49" s="30"/>
      <c r="HA49" s="30"/>
      <c r="HB49" s="31"/>
      <c r="HC49" s="32">
        <f t="shared" si="9"/>
        <v>1.6199999999999999</v>
      </c>
      <c r="HD49" s="33"/>
      <c r="HE49" s="33"/>
      <c r="HF49" s="33"/>
      <c r="HG49" s="33"/>
      <c r="HH49" s="34"/>
      <c r="HI49" s="35">
        <f t="shared" si="13"/>
        <v>108</v>
      </c>
      <c r="HJ49" s="36"/>
      <c r="HK49" s="36"/>
      <c r="HL49" s="36"/>
      <c r="HM49" s="36"/>
      <c r="HN49" s="37"/>
      <c r="HO49" s="47"/>
      <c r="HP49" s="48"/>
      <c r="HQ49" s="48"/>
      <c r="HR49" s="48"/>
      <c r="HS49" s="48"/>
      <c r="HT49" s="49"/>
      <c r="HU49" s="50">
        <f t="shared" si="7"/>
        <v>239.76</v>
      </c>
      <c r="HV49" s="51"/>
      <c r="HW49" s="51"/>
      <c r="HX49" s="51"/>
      <c r="HY49" s="51"/>
      <c r="HZ49" s="51"/>
      <c r="IA49" s="51"/>
      <c r="IB49" s="51"/>
      <c r="IC49" s="51"/>
      <c r="ID49" s="51"/>
      <c r="IE49" s="52"/>
      <c r="IF49" s="2">
        <f t="shared" si="8"/>
        <v>239.76</v>
      </c>
    </row>
    <row r="50" spans="1:240" s="2" customFormat="1" ht="16.5" customHeight="1" x14ac:dyDescent="0.25">
      <c r="A50" s="163" t="s">
        <v>79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5"/>
      <c r="X50" s="41"/>
      <c r="Y50" s="42"/>
      <c r="Z50" s="42"/>
      <c r="AA50" s="42"/>
      <c r="AB50" s="42"/>
      <c r="AC50" s="4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>
        <v>0.11</v>
      </c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3"/>
        <v>0.11</v>
      </c>
      <c r="GL50" s="24"/>
      <c r="GM50" s="24"/>
      <c r="GN50" s="24"/>
      <c r="GO50" s="24"/>
      <c r="GP50" s="25"/>
      <c r="GQ50" s="26">
        <v>60</v>
      </c>
      <c r="GR50" s="27"/>
      <c r="GS50" s="27"/>
      <c r="GT50" s="27"/>
      <c r="GU50" s="27"/>
      <c r="GV50" s="28"/>
      <c r="GW50" s="29">
        <f t="shared" si="4"/>
        <v>6.6</v>
      </c>
      <c r="GX50" s="30"/>
      <c r="GY50" s="30"/>
      <c r="GZ50" s="30"/>
      <c r="HA50" s="30"/>
      <c r="HB50" s="31"/>
      <c r="HC50" s="32">
        <f t="shared" si="9"/>
        <v>11.88</v>
      </c>
      <c r="HD50" s="33"/>
      <c r="HE50" s="33"/>
      <c r="HF50" s="33"/>
      <c r="HG50" s="33"/>
      <c r="HH50" s="34"/>
      <c r="HI50" s="35">
        <f t="shared" si="13"/>
        <v>108</v>
      </c>
      <c r="HJ50" s="36"/>
      <c r="HK50" s="36"/>
      <c r="HL50" s="36"/>
      <c r="HM50" s="36"/>
      <c r="HN50" s="37"/>
      <c r="HO50" s="47"/>
      <c r="HP50" s="48"/>
      <c r="HQ50" s="48"/>
      <c r="HR50" s="48"/>
      <c r="HS50" s="48"/>
      <c r="HT50" s="49"/>
      <c r="HU50" s="50">
        <f t="shared" si="7"/>
        <v>712.80000000000007</v>
      </c>
      <c r="HV50" s="51"/>
      <c r="HW50" s="51"/>
      <c r="HX50" s="51"/>
      <c r="HY50" s="51"/>
      <c r="HZ50" s="51"/>
      <c r="IA50" s="51"/>
      <c r="IB50" s="51"/>
      <c r="IC50" s="51"/>
      <c r="ID50" s="51"/>
      <c r="IE50" s="52"/>
      <c r="IF50" s="2">
        <f t="shared" si="8"/>
        <v>712.80000000000007</v>
      </c>
    </row>
    <row r="51" spans="1:240" s="2" customFormat="1" ht="16.5" customHeight="1" x14ac:dyDescent="0.25">
      <c r="A51" s="44" t="s">
        <v>80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6"/>
      <c r="X51" s="41"/>
      <c r="Y51" s="42"/>
      <c r="Z51" s="42"/>
      <c r="AA51" s="42"/>
      <c r="AB51" s="42"/>
      <c r="AC51" s="4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>
        <v>5.0000000000000001E-3</v>
      </c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3"/>
        <v>5.0000000000000001E-3</v>
      </c>
      <c r="GL51" s="24"/>
      <c r="GM51" s="24"/>
      <c r="GN51" s="24"/>
      <c r="GO51" s="24"/>
      <c r="GP51" s="25"/>
      <c r="GQ51" s="26">
        <v>27</v>
      </c>
      <c r="GR51" s="27"/>
      <c r="GS51" s="27"/>
      <c r="GT51" s="27"/>
      <c r="GU51" s="27"/>
      <c r="GV51" s="28"/>
      <c r="GW51" s="29">
        <f t="shared" si="4"/>
        <v>0.13500000000000001</v>
      </c>
      <c r="GX51" s="30"/>
      <c r="GY51" s="30"/>
      <c r="GZ51" s="30"/>
      <c r="HA51" s="30"/>
      <c r="HB51" s="31"/>
      <c r="HC51" s="32">
        <f t="shared" si="9"/>
        <v>0.54</v>
      </c>
      <c r="HD51" s="33"/>
      <c r="HE51" s="33"/>
      <c r="HF51" s="33"/>
      <c r="HG51" s="33"/>
      <c r="HH51" s="34"/>
      <c r="HI51" s="35">
        <f t="shared" si="13"/>
        <v>108</v>
      </c>
      <c r="HJ51" s="36"/>
      <c r="HK51" s="36"/>
      <c r="HL51" s="36"/>
      <c r="HM51" s="36"/>
      <c r="HN51" s="37"/>
      <c r="HO51" s="47"/>
      <c r="HP51" s="48"/>
      <c r="HQ51" s="48"/>
      <c r="HR51" s="48"/>
      <c r="HS51" s="48"/>
      <c r="HT51" s="49"/>
      <c r="HU51" s="50">
        <f t="shared" si="7"/>
        <v>14.580000000000002</v>
      </c>
      <c r="HV51" s="51"/>
      <c r="HW51" s="51"/>
      <c r="HX51" s="51"/>
      <c r="HY51" s="51"/>
      <c r="HZ51" s="51"/>
      <c r="IA51" s="51"/>
      <c r="IB51" s="51"/>
      <c r="IC51" s="51"/>
      <c r="ID51" s="51"/>
      <c r="IE51" s="52"/>
      <c r="IF51" s="2">
        <f t="shared" si="8"/>
        <v>14.580000000000002</v>
      </c>
    </row>
    <row r="52" spans="1:240" s="2" customFormat="1" ht="16.5" customHeight="1" x14ac:dyDescent="0.25">
      <c r="A52" s="44" t="s">
        <v>81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6"/>
      <c r="X52" s="41"/>
      <c r="Y52" s="42"/>
      <c r="Z52" s="42"/>
      <c r="AA52" s="42"/>
      <c r="AB52" s="42"/>
      <c r="AC52" s="4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7.0000000000000001E-3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3"/>
        <v>7.0000000000000001E-3</v>
      </c>
      <c r="GL52" s="24"/>
      <c r="GM52" s="24"/>
      <c r="GN52" s="24"/>
      <c r="GO52" s="24"/>
      <c r="GP52" s="25"/>
      <c r="GQ52" s="26">
        <v>200</v>
      </c>
      <c r="GR52" s="27"/>
      <c r="GS52" s="27"/>
      <c r="GT52" s="27"/>
      <c r="GU52" s="27"/>
      <c r="GV52" s="28"/>
      <c r="GW52" s="29">
        <f t="shared" si="4"/>
        <v>1.4000000000000001</v>
      </c>
      <c r="GX52" s="30"/>
      <c r="GY52" s="30"/>
      <c r="GZ52" s="30"/>
      <c r="HA52" s="30"/>
      <c r="HB52" s="31"/>
      <c r="HC52" s="32">
        <f t="shared" si="9"/>
        <v>0.75600000000000001</v>
      </c>
      <c r="HD52" s="33"/>
      <c r="HE52" s="33"/>
      <c r="HF52" s="33"/>
      <c r="HG52" s="33"/>
      <c r="HH52" s="34"/>
      <c r="HI52" s="35">
        <f t="shared" si="13"/>
        <v>108</v>
      </c>
      <c r="HJ52" s="36"/>
      <c r="HK52" s="36"/>
      <c r="HL52" s="36"/>
      <c r="HM52" s="36"/>
      <c r="HN52" s="37"/>
      <c r="HO52" s="47"/>
      <c r="HP52" s="48"/>
      <c r="HQ52" s="48"/>
      <c r="HR52" s="48"/>
      <c r="HS52" s="48"/>
      <c r="HT52" s="49"/>
      <c r="HU52" s="50">
        <f t="shared" si="7"/>
        <v>151.19999999999999</v>
      </c>
      <c r="HV52" s="51"/>
      <c r="HW52" s="51"/>
      <c r="HX52" s="51"/>
      <c r="HY52" s="51"/>
      <c r="HZ52" s="51"/>
      <c r="IA52" s="51"/>
      <c r="IB52" s="51"/>
      <c r="IC52" s="51"/>
      <c r="ID52" s="51"/>
      <c r="IE52" s="52"/>
      <c r="IF52" s="2">
        <f t="shared" si="8"/>
        <v>151.19999999999999</v>
      </c>
    </row>
    <row r="53" spans="1:240" s="2" customFormat="1" ht="16.5" customHeight="1" x14ac:dyDescent="0.25">
      <c r="A53" s="44" t="s">
        <v>82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6"/>
      <c r="X53" s="41"/>
      <c r="Y53" s="42"/>
      <c r="Z53" s="42"/>
      <c r="AA53" s="42"/>
      <c r="AB53" s="42"/>
      <c r="AC53" s="4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>
        <v>2E-3</v>
      </c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3"/>
        <v>2E-3</v>
      </c>
      <c r="GL53" s="24"/>
      <c r="GM53" s="24"/>
      <c r="GN53" s="24"/>
      <c r="GO53" s="24"/>
      <c r="GP53" s="25"/>
      <c r="GQ53" s="26">
        <v>148</v>
      </c>
      <c r="GR53" s="27"/>
      <c r="GS53" s="27"/>
      <c r="GT53" s="27"/>
      <c r="GU53" s="27"/>
      <c r="GV53" s="28"/>
      <c r="GW53" s="29">
        <f t="shared" si="4"/>
        <v>0.29599999999999999</v>
      </c>
      <c r="GX53" s="30"/>
      <c r="GY53" s="30"/>
      <c r="GZ53" s="30"/>
      <c r="HA53" s="30"/>
      <c r="HB53" s="31"/>
      <c r="HC53" s="32">
        <v>0.13100000000000001</v>
      </c>
      <c r="HD53" s="33"/>
      <c r="HE53" s="33"/>
      <c r="HF53" s="33"/>
      <c r="HG53" s="33"/>
      <c r="HH53" s="34"/>
      <c r="HI53" s="35">
        <f t="shared" si="13"/>
        <v>108</v>
      </c>
      <c r="HJ53" s="36"/>
      <c r="HK53" s="36"/>
      <c r="HL53" s="36"/>
      <c r="HM53" s="36"/>
      <c r="HN53" s="37"/>
      <c r="HO53" s="47"/>
      <c r="HP53" s="48"/>
      <c r="HQ53" s="48"/>
      <c r="HR53" s="48"/>
      <c r="HS53" s="48"/>
      <c r="HT53" s="49"/>
      <c r="HU53" s="50">
        <f t="shared" si="7"/>
        <v>19.388000000000002</v>
      </c>
      <c r="HV53" s="51"/>
      <c r="HW53" s="51"/>
      <c r="HX53" s="51"/>
      <c r="HY53" s="51"/>
      <c r="HZ53" s="51"/>
      <c r="IA53" s="51"/>
      <c r="IB53" s="51"/>
      <c r="IC53" s="51"/>
      <c r="ID53" s="51"/>
      <c r="IE53" s="52"/>
      <c r="IF53" s="2">
        <f t="shared" si="8"/>
        <v>19.388000000000002</v>
      </c>
    </row>
    <row r="54" spans="1:240" s="2" customFormat="1" ht="16.5" customHeight="1" x14ac:dyDescent="0.25">
      <c r="A54" s="44" t="s">
        <v>83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6"/>
      <c r="X54" s="41"/>
      <c r="Y54" s="42"/>
      <c r="Z54" s="42"/>
      <c r="AA54" s="42"/>
      <c r="AB54" s="42"/>
      <c r="AC54" s="43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>
        <v>0.04</v>
      </c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>
        <v>1.4E-2</v>
      </c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>
        <v>0.05</v>
      </c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>
        <v>0.03</v>
      </c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3"/>
        <v>0.13400000000000001</v>
      </c>
      <c r="GL54" s="24"/>
      <c r="GM54" s="24"/>
      <c r="GN54" s="24"/>
      <c r="GO54" s="24"/>
      <c r="GP54" s="25"/>
      <c r="GQ54" s="26">
        <v>59</v>
      </c>
      <c r="GR54" s="27"/>
      <c r="GS54" s="27"/>
      <c r="GT54" s="27"/>
      <c r="GU54" s="27"/>
      <c r="GV54" s="28"/>
      <c r="GW54" s="29">
        <f t="shared" si="4"/>
        <v>7.9060000000000006</v>
      </c>
      <c r="GX54" s="30"/>
      <c r="GY54" s="30"/>
      <c r="GZ54" s="30"/>
      <c r="HA54" s="30"/>
      <c r="HB54" s="31"/>
      <c r="HC54" s="32">
        <f t="shared" si="9"/>
        <v>14.472000000000001</v>
      </c>
      <c r="HD54" s="33"/>
      <c r="HE54" s="33"/>
      <c r="HF54" s="33"/>
      <c r="HG54" s="33"/>
      <c r="HH54" s="34"/>
      <c r="HI54" s="35">
        <f t="shared" si="13"/>
        <v>108</v>
      </c>
      <c r="HJ54" s="36"/>
      <c r="HK54" s="36"/>
      <c r="HL54" s="36"/>
      <c r="HM54" s="36"/>
      <c r="HN54" s="37"/>
      <c r="HO54" s="47"/>
      <c r="HP54" s="48"/>
      <c r="HQ54" s="48"/>
      <c r="HR54" s="48"/>
      <c r="HS54" s="48"/>
      <c r="HT54" s="49"/>
      <c r="HU54" s="50">
        <f t="shared" si="7"/>
        <v>853.84800000000007</v>
      </c>
      <c r="HV54" s="51"/>
      <c r="HW54" s="51"/>
      <c r="HX54" s="51"/>
      <c r="HY54" s="51"/>
      <c r="HZ54" s="51"/>
      <c r="IA54" s="51"/>
      <c r="IB54" s="51"/>
      <c r="IC54" s="51"/>
      <c r="ID54" s="51"/>
      <c r="IE54" s="52"/>
      <c r="IF54" s="2">
        <f t="shared" si="8"/>
        <v>853.84800000000007</v>
      </c>
    </row>
    <row r="55" spans="1:240" s="2" customFormat="1" ht="16.5" customHeight="1" x14ac:dyDescent="0.25">
      <c r="A55" s="44" t="s">
        <v>84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6"/>
      <c r="X55" s="41"/>
      <c r="Y55" s="42"/>
      <c r="Z55" s="42"/>
      <c r="AA55" s="42"/>
      <c r="AB55" s="42"/>
      <c r="AC55" s="43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>
        <v>5.0000000000000001E-4</v>
      </c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/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3"/>
        <v>5.0000000000000001E-4</v>
      </c>
      <c r="GL55" s="24"/>
      <c r="GM55" s="24"/>
      <c r="GN55" s="24"/>
      <c r="GO55" s="24"/>
      <c r="GP55" s="25"/>
      <c r="GQ55" s="26">
        <v>259</v>
      </c>
      <c r="GR55" s="27"/>
      <c r="GS55" s="27"/>
      <c r="GT55" s="27"/>
      <c r="GU55" s="27"/>
      <c r="GV55" s="28"/>
      <c r="GW55" s="29">
        <f t="shared" si="4"/>
        <v>0.1295</v>
      </c>
      <c r="GX55" s="30"/>
      <c r="GY55" s="30"/>
      <c r="GZ55" s="30"/>
      <c r="HA55" s="30"/>
      <c r="HB55" s="31"/>
      <c r="HC55" s="32">
        <f t="shared" si="9"/>
        <v>5.3999999999999999E-2</v>
      </c>
      <c r="HD55" s="33"/>
      <c r="HE55" s="33"/>
      <c r="HF55" s="33"/>
      <c r="HG55" s="33"/>
      <c r="HH55" s="34"/>
      <c r="HI55" s="35">
        <f t="shared" si="13"/>
        <v>108</v>
      </c>
      <c r="HJ55" s="36"/>
      <c r="HK55" s="36"/>
      <c r="HL55" s="36"/>
      <c r="HM55" s="36"/>
      <c r="HN55" s="37"/>
      <c r="HO55" s="47"/>
      <c r="HP55" s="48"/>
      <c r="HQ55" s="48"/>
      <c r="HR55" s="48"/>
      <c r="HS55" s="48"/>
      <c r="HT55" s="49"/>
      <c r="HU55" s="50">
        <f t="shared" si="7"/>
        <v>13.986000000000001</v>
      </c>
      <c r="HV55" s="51"/>
      <c r="HW55" s="51"/>
      <c r="HX55" s="51"/>
      <c r="HY55" s="51"/>
      <c r="HZ55" s="51"/>
      <c r="IA55" s="51"/>
      <c r="IB55" s="51"/>
      <c r="IC55" s="51"/>
      <c r="ID55" s="51"/>
      <c r="IE55" s="52"/>
      <c r="IF55" s="2">
        <f t="shared" si="8"/>
        <v>13.986000000000001</v>
      </c>
    </row>
    <row r="56" spans="1:240" s="2" customFormat="1" ht="16.5" customHeight="1" x14ac:dyDescent="0.25">
      <c r="A56" s="44" t="s">
        <v>85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1"/>
      <c r="Y56" s="42"/>
      <c r="Z56" s="42"/>
      <c r="AA56" s="42"/>
      <c r="AB56" s="42"/>
      <c r="AC56" s="43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/>
      <c r="CH56" s="21"/>
      <c r="CI56" s="21"/>
      <c r="CJ56" s="21"/>
      <c r="CK56" s="21"/>
      <c r="CL56" s="22"/>
      <c r="CM56" s="20"/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>
        <v>5.0000000000000001E-4</v>
      </c>
      <c r="EV56" s="21"/>
      <c r="EW56" s="21"/>
      <c r="EX56" s="21"/>
      <c r="EY56" s="21"/>
      <c r="EZ56" s="22"/>
      <c r="FA56" s="20"/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3"/>
        <v>5.0000000000000001E-4</v>
      </c>
      <c r="GL56" s="24"/>
      <c r="GM56" s="24"/>
      <c r="GN56" s="24"/>
      <c r="GO56" s="24"/>
      <c r="GP56" s="25"/>
      <c r="GQ56" s="26">
        <v>580</v>
      </c>
      <c r="GR56" s="27"/>
      <c r="GS56" s="27"/>
      <c r="GT56" s="27"/>
      <c r="GU56" s="27"/>
      <c r="GV56" s="28"/>
      <c r="GW56" s="29">
        <f t="shared" si="4"/>
        <v>0.28999999999999998</v>
      </c>
      <c r="GX56" s="30"/>
      <c r="GY56" s="30"/>
      <c r="GZ56" s="30"/>
      <c r="HA56" s="30"/>
      <c r="HB56" s="31"/>
      <c r="HC56" s="32">
        <f t="shared" si="9"/>
        <v>5.3999999999999999E-2</v>
      </c>
      <c r="HD56" s="33"/>
      <c r="HE56" s="33"/>
      <c r="HF56" s="33"/>
      <c r="HG56" s="33"/>
      <c r="HH56" s="34"/>
      <c r="HI56" s="35">
        <f t="shared" si="13"/>
        <v>108</v>
      </c>
      <c r="HJ56" s="36"/>
      <c r="HK56" s="36"/>
      <c r="HL56" s="36"/>
      <c r="HM56" s="36"/>
      <c r="HN56" s="37"/>
      <c r="HO56" s="47"/>
      <c r="HP56" s="48"/>
      <c r="HQ56" s="48"/>
      <c r="HR56" s="48"/>
      <c r="HS56" s="48"/>
      <c r="HT56" s="49"/>
      <c r="HU56" s="50">
        <f t="shared" si="7"/>
        <v>31.32</v>
      </c>
      <c r="HV56" s="51"/>
      <c r="HW56" s="51"/>
      <c r="HX56" s="51"/>
      <c r="HY56" s="51"/>
      <c r="HZ56" s="51"/>
      <c r="IA56" s="51"/>
      <c r="IB56" s="51"/>
      <c r="IC56" s="51"/>
      <c r="ID56" s="51"/>
      <c r="IE56" s="52"/>
      <c r="IF56" s="2">
        <f t="shared" si="8"/>
        <v>31.32</v>
      </c>
    </row>
    <row r="57" spans="1:240" s="2" customFormat="1" ht="16.5" customHeight="1" x14ac:dyDescent="0.25">
      <c r="A57" s="44" t="s">
        <v>86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41"/>
      <c r="Y57" s="42"/>
      <c r="Z57" s="42"/>
      <c r="AA57" s="42"/>
      <c r="AB57" s="42"/>
      <c r="AC57" s="43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>
        <v>5.0000000000000001E-3</v>
      </c>
      <c r="CH57" s="21"/>
      <c r="CI57" s="21"/>
      <c r="CJ57" s="21"/>
      <c r="CK57" s="21"/>
      <c r="CL57" s="22"/>
      <c r="CM57" s="20">
        <v>2E-3</v>
      </c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/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3"/>
        <v>7.0000000000000001E-3</v>
      </c>
      <c r="GL57" s="24"/>
      <c r="GM57" s="24"/>
      <c r="GN57" s="24"/>
      <c r="GO57" s="24"/>
      <c r="GP57" s="25"/>
      <c r="GQ57" s="26">
        <v>14.9</v>
      </c>
      <c r="GR57" s="27"/>
      <c r="GS57" s="27"/>
      <c r="GT57" s="27"/>
      <c r="GU57" s="27"/>
      <c r="GV57" s="28"/>
      <c r="GW57" s="29">
        <f t="shared" si="4"/>
        <v>0.1043</v>
      </c>
      <c r="GX57" s="30"/>
      <c r="GY57" s="30"/>
      <c r="GZ57" s="30"/>
      <c r="HA57" s="30"/>
      <c r="HB57" s="31"/>
      <c r="HC57" s="170">
        <f>GK57*HI57/0.05</f>
        <v>15.12</v>
      </c>
      <c r="HD57" s="171"/>
      <c r="HE57" s="171"/>
      <c r="HF57" s="171"/>
      <c r="HG57" s="171"/>
      <c r="HH57" s="172"/>
      <c r="HI57" s="35">
        <f t="shared" si="13"/>
        <v>108</v>
      </c>
      <c r="HJ57" s="36"/>
      <c r="HK57" s="36"/>
      <c r="HL57" s="36"/>
      <c r="HM57" s="36"/>
      <c r="HN57" s="37"/>
      <c r="HO57" s="47"/>
      <c r="HP57" s="48"/>
      <c r="HQ57" s="48"/>
      <c r="HR57" s="48"/>
      <c r="HS57" s="48"/>
      <c r="HT57" s="49"/>
      <c r="HU57" s="50">
        <f t="shared" si="7"/>
        <v>225.28799999999998</v>
      </c>
      <c r="HV57" s="51"/>
      <c r="HW57" s="51"/>
      <c r="HX57" s="51"/>
      <c r="HY57" s="51"/>
      <c r="HZ57" s="51"/>
      <c r="IA57" s="51"/>
      <c r="IB57" s="51"/>
      <c r="IC57" s="51"/>
      <c r="ID57" s="51"/>
      <c r="IE57" s="52"/>
      <c r="IF57" s="2">
        <f t="shared" si="8"/>
        <v>225.28799999999998</v>
      </c>
    </row>
    <row r="58" spans="1:240" s="2" customFormat="1" ht="16.5" customHeight="1" x14ac:dyDescent="0.25">
      <c r="A58" s="44" t="s">
        <v>65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6"/>
      <c r="X58" s="41"/>
      <c r="Y58" s="42"/>
      <c r="Z58" s="42"/>
      <c r="AA58" s="42"/>
      <c r="AB58" s="42"/>
      <c r="AC58" s="43"/>
      <c r="AD58" s="20"/>
      <c r="AE58" s="21"/>
      <c r="AF58" s="21"/>
      <c r="AG58" s="21"/>
      <c r="AH58" s="21"/>
      <c r="AI58" s="21"/>
      <c r="AJ58" s="22"/>
      <c r="AK58" s="20"/>
      <c r="AL58" s="21"/>
      <c r="AM58" s="21"/>
      <c r="AN58" s="21"/>
      <c r="AO58" s="21"/>
      <c r="AP58" s="22"/>
      <c r="AQ58" s="20"/>
      <c r="AR58" s="21"/>
      <c r="AS58" s="21"/>
      <c r="AT58" s="21"/>
      <c r="AU58" s="21"/>
      <c r="AV58" s="22"/>
      <c r="AW58" s="20"/>
      <c r="AX58" s="21"/>
      <c r="AY58" s="21"/>
      <c r="AZ58" s="21"/>
      <c r="BA58" s="21"/>
      <c r="BB58" s="22"/>
      <c r="BC58" s="20"/>
      <c r="BD58" s="21"/>
      <c r="BE58" s="21"/>
      <c r="BF58" s="21"/>
      <c r="BG58" s="21"/>
      <c r="BH58" s="22"/>
      <c r="BI58" s="20"/>
      <c r="BJ58" s="21"/>
      <c r="BK58" s="21"/>
      <c r="BL58" s="21"/>
      <c r="BM58" s="21"/>
      <c r="BN58" s="22"/>
      <c r="BO58" s="20"/>
      <c r="BP58" s="21"/>
      <c r="BQ58" s="21"/>
      <c r="BR58" s="21"/>
      <c r="BS58" s="21"/>
      <c r="BT58" s="22"/>
      <c r="BU58" s="20"/>
      <c r="BV58" s="21"/>
      <c r="BW58" s="21"/>
      <c r="BX58" s="21"/>
      <c r="BY58" s="21"/>
      <c r="BZ58" s="22"/>
      <c r="CA58" s="20"/>
      <c r="CB58" s="21"/>
      <c r="CC58" s="21"/>
      <c r="CD58" s="21"/>
      <c r="CE58" s="21"/>
      <c r="CF58" s="22"/>
      <c r="CG58" s="20"/>
      <c r="CH58" s="21"/>
      <c r="CI58" s="21"/>
      <c r="CJ58" s="21"/>
      <c r="CK58" s="21"/>
      <c r="CL58" s="22"/>
      <c r="CM58" s="20"/>
      <c r="CN58" s="21"/>
      <c r="CO58" s="21"/>
      <c r="CP58" s="21"/>
      <c r="CQ58" s="21"/>
      <c r="CR58" s="22"/>
      <c r="CS58" s="20"/>
      <c r="CT58" s="21"/>
      <c r="CU58" s="21"/>
      <c r="CV58" s="21"/>
      <c r="CW58" s="21"/>
      <c r="CX58" s="22"/>
      <c r="CY58" s="20"/>
      <c r="CZ58" s="21"/>
      <c r="DA58" s="21"/>
      <c r="DB58" s="21"/>
      <c r="DC58" s="21"/>
      <c r="DD58" s="22"/>
      <c r="DE58" s="20"/>
      <c r="DF58" s="21"/>
      <c r="DG58" s="21"/>
      <c r="DH58" s="21"/>
      <c r="DI58" s="21"/>
      <c r="DJ58" s="22"/>
      <c r="DK58" s="20"/>
      <c r="DL58" s="21"/>
      <c r="DM58" s="21"/>
      <c r="DN58" s="21"/>
      <c r="DO58" s="21"/>
      <c r="DP58" s="22"/>
      <c r="DQ58" s="20"/>
      <c r="DR58" s="21"/>
      <c r="DS58" s="21"/>
      <c r="DT58" s="21"/>
      <c r="DU58" s="21"/>
      <c r="DV58" s="22"/>
      <c r="DW58" s="20"/>
      <c r="DX58" s="21"/>
      <c r="DY58" s="21"/>
      <c r="DZ58" s="21"/>
      <c r="EA58" s="21"/>
      <c r="EB58" s="22"/>
      <c r="EC58" s="20"/>
      <c r="ED58" s="21"/>
      <c r="EE58" s="21"/>
      <c r="EF58" s="21"/>
      <c r="EG58" s="21"/>
      <c r="EH58" s="22"/>
      <c r="EI58" s="20"/>
      <c r="EJ58" s="21"/>
      <c r="EK58" s="21"/>
      <c r="EL58" s="21"/>
      <c r="EM58" s="21"/>
      <c r="EN58" s="22"/>
      <c r="EO58" s="20"/>
      <c r="EP58" s="21"/>
      <c r="EQ58" s="21"/>
      <c r="ER58" s="21"/>
      <c r="ES58" s="21"/>
      <c r="ET58" s="22"/>
      <c r="EU58" s="20"/>
      <c r="EV58" s="21"/>
      <c r="EW58" s="21"/>
      <c r="EX58" s="21"/>
      <c r="EY58" s="21"/>
      <c r="EZ58" s="22"/>
      <c r="FA58" s="20"/>
      <c r="FB58" s="21"/>
      <c r="FC58" s="21"/>
      <c r="FD58" s="21"/>
      <c r="FE58" s="21"/>
      <c r="FF58" s="22"/>
      <c r="FG58" s="20"/>
      <c r="FH58" s="21"/>
      <c r="FI58" s="21"/>
      <c r="FJ58" s="21"/>
      <c r="FK58" s="21"/>
      <c r="FL58" s="22"/>
      <c r="FM58" s="20"/>
      <c r="FN58" s="21"/>
      <c r="FO58" s="21"/>
      <c r="FP58" s="21"/>
      <c r="FQ58" s="21"/>
      <c r="FR58" s="22"/>
      <c r="FS58" s="20"/>
      <c r="FT58" s="21"/>
      <c r="FU58" s="21"/>
      <c r="FV58" s="21"/>
      <c r="FW58" s="21"/>
      <c r="FX58" s="22"/>
      <c r="FY58" s="20"/>
      <c r="FZ58" s="21"/>
      <c r="GA58" s="21"/>
      <c r="GB58" s="21"/>
      <c r="GC58" s="21"/>
      <c r="GD58" s="22"/>
      <c r="GE58" s="20"/>
      <c r="GF58" s="21"/>
      <c r="GG58" s="21"/>
      <c r="GH58" s="21"/>
      <c r="GI58" s="21"/>
      <c r="GJ58" s="22"/>
      <c r="GK58" s="23">
        <f t="shared" si="3"/>
        <v>0</v>
      </c>
      <c r="GL58" s="24"/>
      <c r="GM58" s="24"/>
      <c r="GN58" s="24"/>
      <c r="GO58" s="24"/>
      <c r="GP58" s="25"/>
      <c r="GQ58" s="26">
        <v>270</v>
      </c>
      <c r="GR58" s="27"/>
      <c r="GS58" s="27"/>
      <c r="GT58" s="27"/>
      <c r="GU58" s="27"/>
      <c r="GV58" s="28"/>
      <c r="GW58" s="29">
        <f t="shared" si="4"/>
        <v>0</v>
      </c>
      <c r="GX58" s="30"/>
      <c r="GY58" s="30"/>
      <c r="GZ58" s="30"/>
      <c r="HA58" s="30"/>
      <c r="HB58" s="31"/>
      <c r="HC58" s="32">
        <f t="shared" ref="HC58" si="14">GK58*HI58</f>
        <v>0</v>
      </c>
      <c r="HD58" s="33"/>
      <c r="HE58" s="33"/>
      <c r="HF58" s="33"/>
      <c r="HG58" s="33"/>
      <c r="HH58" s="34"/>
      <c r="HI58" s="35">
        <f t="shared" si="13"/>
        <v>108</v>
      </c>
      <c r="HJ58" s="36"/>
      <c r="HK58" s="36"/>
      <c r="HL58" s="36"/>
      <c r="HM58" s="36"/>
      <c r="HN58" s="37"/>
      <c r="HO58" s="47"/>
      <c r="HP58" s="48"/>
      <c r="HQ58" s="48"/>
      <c r="HR58" s="48"/>
      <c r="HS58" s="48"/>
      <c r="HT58" s="49"/>
      <c r="HU58" s="50">
        <f t="shared" si="7"/>
        <v>0</v>
      </c>
      <c r="HV58" s="51"/>
      <c r="HW58" s="51"/>
      <c r="HX58" s="51"/>
      <c r="HY58" s="51"/>
      <c r="HZ58" s="51"/>
      <c r="IA58" s="51"/>
      <c r="IB58" s="51"/>
      <c r="IC58" s="51"/>
      <c r="ID58" s="51"/>
      <c r="IE58" s="52"/>
      <c r="IF58" s="2">
        <f t="shared" si="8"/>
        <v>0</v>
      </c>
    </row>
    <row r="59" spans="1:240" s="2" customFormat="1" ht="10.199999999999999" x14ac:dyDescent="0.2">
      <c r="HW59" s="174"/>
      <c r="HX59" s="174"/>
      <c r="HY59" s="174"/>
      <c r="HZ59" s="174"/>
      <c r="IA59" s="174"/>
      <c r="IB59" s="174"/>
      <c r="IC59" s="174"/>
      <c r="ID59" s="174"/>
      <c r="IE59" s="174"/>
      <c r="IF59" s="174"/>
    </row>
    <row r="60" spans="1:240" s="2" customFormat="1" ht="10.199999999999999" x14ac:dyDescent="0.2">
      <c r="HU60" s="13">
        <f>SUM(HU28:HU59)</f>
        <v>11262.134000000002</v>
      </c>
      <c r="HW60" s="174"/>
      <c r="HX60" s="174"/>
      <c r="HY60" s="174"/>
      <c r="HZ60" s="174"/>
      <c r="IA60" s="174"/>
      <c r="IB60" s="174"/>
      <c r="IC60" s="174"/>
      <c r="ID60" s="174"/>
      <c r="IE60" s="174"/>
      <c r="IF60" s="174"/>
    </row>
    <row r="61" spans="1:240" s="2" customFormat="1" ht="10.199999999999999" x14ac:dyDescent="0.2">
      <c r="A61" s="2" t="s">
        <v>87</v>
      </c>
      <c r="K61" s="16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100"/>
      <c r="Z61" s="16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100"/>
      <c r="AY61" s="14"/>
      <c r="CG61" s="2" t="s">
        <v>88</v>
      </c>
      <c r="CR61" s="169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100"/>
      <c r="DG61" s="169" t="s">
        <v>100</v>
      </c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100"/>
      <c r="EF61" s="14"/>
      <c r="EG61" s="14"/>
      <c r="EH61" s="14"/>
      <c r="EU61" s="2" t="s">
        <v>89</v>
      </c>
      <c r="FK61" s="169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100"/>
      <c r="GO61" s="16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100"/>
      <c r="HG61" s="169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100"/>
    </row>
    <row r="62" spans="1:240" s="2" customFormat="1" ht="10.199999999999999" x14ac:dyDescent="0.2">
      <c r="K62" s="166" t="s">
        <v>4</v>
      </c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8"/>
      <c r="X62" s="7"/>
      <c r="Y62" s="7"/>
      <c r="Z62" s="166" t="s">
        <v>5</v>
      </c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8"/>
      <c r="AY62" s="15"/>
      <c r="CR62" s="166" t="s">
        <v>4</v>
      </c>
      <c r="CS62" s="167"/>
      <c r="CT62" s="167"/>
      <c r="CU62" s="167"/>
      <c r="CV62" s="167"/>
      <c r="CW62" s="167"/>
      <c r="CX62" s="167"/>
      <c r="CY62" s="167"/>
      <c r="CZ62" s="167"/>
      <c r="DA62" s="167"/>
      <c r="DB62" s="167"/>
      <c r="DC62" s="167"/>
      <c r="DD62" s="168"/>
      <c r="DE62" s="7"/>
      <c r="DF62" s="7"/>
      <c r="DG62" s="166" t="s">
        <v>5</v>
      </c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  <c r="EC62" s="167"/>
      <c r="ED62" s="167"/>
      <c r="EE62" s="168"/>
      <c r="EF62" s="15"/>
      <c r="EG62" s="15"/>
      <c r="EH62" s="15"/>
      <c r="EU62" s="2" t="s">
        <v>90</v>
      </c>
      <c r="FK62" s="173" t="s">
        <v>91</v>
      </c>
      <c r="FL62" s="173"/>
      <c r="FM62" s="173"/>
      <c r="FN62" s="173"/>
      <c r="FO62" s="173"/>
      <c r="FP62" s="173"/>
      <c r="FQ62" s="173"/>
      <c r="FR62" s="173"/>
      <c r="FS62" s="173"/>
      <c r="FT62" s="173"/>
      <c r="FU62" s="173"/>
      <c r="FV62" s="173"/>
      <c r="FW62" s="173"/>
      <c r="FX62" s="173"/>
      <c r="FY62" s="173"/>
      <c r="FZ62" s="173"/>
      <c r="GA62" s="173"/>
      <c r="GB62" s="173"/>
      <c r="GC62" s="173"/>
      <c r="GD62" s="173"/>
      <c r="GE62" s="173"/>
      <c r="GF62" s="173"/>
      <c r="GG62" s="173"/>
      <c r="GH62" s="173"/>
      <c r="GI62" s="173"/>
      <c r="GJ62" s="16"/>
      <c r="GK62" s="16"/>
      <c r="GO62" s="166" t="s">
        <v>4</v>
      </c>
      <c r="GP62" s="167"/>
      <c r="GQ62" s="167"/>
      <c r="GR62" s="167"/>
      <c r="GS62" s="167"/>
      <c r="GT62" s="167"/>
      <c r="GU62" s="167"/>
      <c r="GV62" s="167"/>
      <c r="GW62" s="167"/>
      <c r="GX62" s="167"/>
      <c r="GY62" s="167"/>
      <c r="GZ62" s="167"/>
      <c r="HA62" s="168"/>
      <c r="HG62" s="166" t="s">
        <v>5</v>
      </c>
      <c r="HH62" s="167"/>
      <c r="HI62" s="167"/>
      <c r="HJ62" s="167"/>
      <c r="HK62" s="167"/>
      <c r="HL62" s="167"/>
      <c r="HM62" s="167"/>
      <c r="HN62" s="167"/>
      <c r="HO62" s="167"/>
      <c r="HP62" s="167"/>
      <c r="HQ62" s="167"/>
      <c r="HR62" s="167"/>
      <c r="HS62" s="167"/>
      <c r="HT62" s="167"/>
      <c r="HU62" s="167"/>
      <c r="HV62" s="167"/>
      <c r="HW62" s="167"/>
      <c r="HX62" s="167"/>
      <c r="HY62" s="167"/>
      <c r="HZ62" s="167"/>
      <c r="IA62" s="167"/>
      <c r="IB62" s="167"/>
      <c r="IC62" s="167"/>
      <c r="ID62" s="167"/>
      <c r="IE62" s="168"/>
    </row>
    <row r="63" spans="1:240" s="2" customFormat="1" ht="10.199999999999999" x14ac:dyDescent="0.2"/>
    <row r="64" spans="1:240" s="2" customFormat="1" ht="10.199999999999999" x14ac:dyDescent="0.2">
      <c r="A64" s="2" t="s">
        <v>92</v>
      </c>
      <c r="R64" s="16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100"/>
      <c r="AG64" s="169" t="s">
        <v>93</v>
      </c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100"/>
      <c r="BF64" s="14"/>
      <c r="CG64" s="2" t="s">
        <v>94</v>
      </c>
      <c r="CR64" s="169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100"/>
      <c r="DG64" s="169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100"/>
      <c r="EF64" s="14"/>
      <c r="EG64" s="14"/>
      <c r="EH64" s="14"/>
    </row>
    <row r="65" spans="18:138" s="2" customFormat="1" ht="10.199999999999999" x14ac:dyDescent="0.2">
      <c r="R65" s="166" t="s">
        <v>4</v>
      </c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8"/>
      <c r="AE65" s="7"/>
      <c r="AF65" s="7"/>
      <c r="AG65" s="166" t="s">
        <v>5</v>
      </c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8"/>
      <c r="BF65" s="15"/>
      <c r="CR65" s="166" t="s">
        <v>4</v>
      </c>
      <c r="CS65" s="167"/>
      <c r="CT65" s="167"/>
      <c r="CU65" s="167"/>
      <c r="CV65" s="167"/>
      <c r="CW65" s="167"/>
      <c r="CX65" s="167"/>
      <c r="CY65" s="167"/>
      <c r="CZ65" s="167"/>
      <c r="DA65" s="167"/>
      <c r="DB65" s="167"/>
      <c r="DC65" s="167"/>
      <c r="DD65" s="168"/>
      <c r="DE65" s="7"/>
      <c r="DF65" s="7"/>
      <c r="DG65" s="166" t="s">
        <v>5</v>
      </c>
      <c r="DH65" s="167"/>
      <c r="DI65" s="167"/>
      <c r="DJ65" s="167"/>
      <c r="DK65" s="167"/>
      <c r="DL65" s="167"/>
      <c r="DM65" s="167"/>
      <c r="DN65" s="167"/>
      <c r="DO65" s="167"/>
      <c r="DP65" s="167"/>
      <c r="DQ65" s="167"/>
      <c r="DR65" s="167"/>
      <c r="DS65" s="167"/>
      <c r="DT65" s="167"/>
      <c r="DU65" s="167"/>
      <c r="DV65" s="167"/>
      <c r="DW65" s="167"/>
      <c r="DX65" s="167"/>
      <c r="DY65" s="167"/>
      <c r="DZ65" s="167"/>
      <c r="EA65" s="167"/>
      <c r="EB65" s="167"/>
      <c r="EC65" s="167"/>
      <c r="ED65" s="167"/>
      <c r="EE65" s="168"/>
      <c r="EF65" s="15"/>
      <c r="EG65" s="15"/>
      <c r="EH65" s="15"/>
    </row>
  </sheetData>
  <mergeCells count="1368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2025-05-16T05:53:25Z</dcterms:modified>
</cp:coreProperties>
</file>