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55" i="1" l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6" i="1"/>
  <c r="HC47" i="1"/>
  <c r="HC48" i="1"/>
  <c r="HC49" i="1"/>
  <c r="HC50" i="1"/>
  <c r="HC51" i="1"/>
  <c r="HC52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C53" i="1" s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5" i="1" l="1"/>
  <c r="GW55" i="1" l="1"/>
  <c r="GK54" i="1"/>
  <c r="GW54" i="1" s="1"/>
  <c r="GK53" i="1"/>
  <c r="GK52" i="1"/>
  <c r="GK51" i="1"/>
  <c r="GK50" i="1"/>
  <c r="GK49" i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HC30" i="1" s="1"/>
  <c r="GK29" i="1"/>
  <c r="HC29" i="1" s="1"/>
  <c r="GK28" i="1"/>
  <c r="HC28" i="1" s="1"/>
  <c r="HU28" i="1" s="1"/>
  <c r="GW53" i="1" l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<sst xmlns="http://schemas.openxmlformats.org/spreadsheetml/2006/main" count="125" uniqueCount="107">
  <si>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</si>
  <si>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</si>
  <si>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</si>
  <si>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</si>
  <si>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</si>
  <si>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</si>
  <si>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</si>
  <si>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</si>
  <si>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</si>
  <si>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</si>
  <si>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</si>
  <si>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</si>
  <si>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</si>
  <si>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</si>
  <si>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</si>
  <si>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</si>
  <si>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</si>
  <si>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</si>
  <si>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</si>
  <si>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</si>
  <si>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</si>
  <si>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</si>
  <si>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</si>
  <si>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</si>
  <si>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</si>
  <si>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</si>
  <si>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</si>
  <si>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</si>
  <si>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</si>
  <si>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</si>
  <si>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</si>
  <si>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</si>
  <si>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</si>
  <si>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</si>
  <si>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</si>
  <si>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</si>
  <si>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</si>
  <si>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</si>
  <si>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</si>
  <si>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</si>
  <si>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</si>
  <si>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</si>
  <si>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</si>
  <si>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</si>
  <si>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</si>
  <si>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</si>
  <si>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</si>
  <si>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</si>
  <si>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</si>
  <si>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</si>
  <si>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</si>
  <si>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</si>
  <si>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</si>
  <si>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</si>
  <si>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</si>
  <si>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</si>
  <si>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</si>
  <si>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</si>
  <si>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</si>
  <si>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</si>
  <si>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</si>
  <si>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</si>
  <si>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</si>
  <si>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</si>
  <si>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</si>
  <si>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</si>
  <si>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</si>
  <si>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</si>
  <si>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</si>
  <si>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</si>
  <si>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</si>
  <si>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</si>
  <si>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</si>
  <si>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</si>
  <si>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</si>
  <si>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Пшено шлифованное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</si>
  <si>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</si>
  <si>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</si>
  <si>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</si>
  <si>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</si>
  <si>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</si>
  <si>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</si>
  <si>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</si>
  <si>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</si>
  <si>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</si>
  <si>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</si>
  <si>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</si>
  <si>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</si>
  <si>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</si>
  <si>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</si>
  <si>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</si>
  <si>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</si>
  <si>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</si>
  <si>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</si>
  <si>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</si>
  <si>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</si>
  <si>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</si>
  <si>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</si>
  <si>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</si>
  <si>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</si>
  <si>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</si>
  <si>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</si>
  <si>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Омлет натуральный</t>
  </si>
  <si>
    <t>Рис</t>
  </si>
  <si>
    <t>сентября</t>
  </si>
  <si>
    <t>22</t>
  </si>
  <si>
    <t>Аскорбинка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</si>
</sst>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9" fillId="0" borderId="46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M4" zoomScale="90" zoomScaleNormal="90" workbookViewId="0">
      <selection activeCell="DK35" sqref="DK35:DP35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3" t="s">
        <v>7</v>
      </c>
      <c r="GU4" s="244"/>
      <c r="GV4" s="244"/>
      <c r="GW4" s="244"/>
      <c r="GX4" s="244"/>
      <c r="GY4" s="244"/>
      <c r="GZ4" s="244"/>
      <c r="HA4" s="244"/>
      <c r="HB4" s="244"/>
      <c r="HC4" s="245"/>
    </row>
    <row r="5" spans="1:239" s="2" customFormat="1" ht="10.199999999999999" x14ac:dyDescent="0.2">
      <c r="A5" s="203" t="s">
        <v>8</v>
      </c>
      <c r="B5" s="203"/>
      <c r="C5" s="207" t="s">
        <v>105</v>
      </c>
      <c r="D5" s="208"/>
      <c r="E5" s="208"/>
      <c r="F5" s="209"/>
      <c r="G5" s="66" t="s">
        <v>8</v>
      </c>
      <c r="H5" s="66"/>
      <c r="I5" s="66"/>
      <c r="J5" s="207" t="s">
        <v>104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03">
        <v>20</v>
      </c>
      <c r="AD5" s="203"/>
      <c r="AE5" s="203"/>
      <c r="AF5" s="203"/>
      <c r="AG5" s="200" t="s">
        <v>99</v>
      </c>
      <c r="AH5" s="201"/>
      <c r="AI5" s="202"/>
      <c r="AK5" s="66" t="s">
        <v>9</v>
      </c>
      <c r="AL5" s="66"/>
    </row>
    <row r="6" spans="1:239" s="2" customFormat="1" ht="10.199999999999999" x14ac:dyDescent="0.2"/>
    <row r="7" spans="1:239" s="2" customFormat="1" ht="12" customHeight="1" x14ac:dyDescent="0.2">
      <c r="A7" s="225" t="s">
        <v>10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235" t="s">
        <v>11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146" t="s">
        <v>12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235" t="s">
        <v>13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235" t="s">
        <v>14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238" t="s">
        <v>15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184" t="s">
        <v>16</v>
      </c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6"/>
    </row>
    <row r="8" spans="1:239" s="2" customFormat="1" ht="10.199999999999999" x14ac:dyDescent="0.2">
      <c r="A8" s="226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4"/>
      <c r="AQ8" s="149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1"/>
      <c r="BI8" s="149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1"/>
      <c r="CA8" s="149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1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1"/>
      <c r="DK8" s="149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HE8" s="11"/>
      <c r="HF8" s="11" t="s">
        <v>17</v>
      </c>
      <c r="HI8" s="187" t="s">
        <v>18</v>
      </c>
      <c r="HJ8" s="188"/>
      <c r="HK8" s="188"/>
      <c r="HL8" s="188"/>
      <c r="HM8" s="188"/>
      <c r="HN8" s="188"/>
      <c r="HO8" s="188"/>
      <c r="HP8" s="188"/>
      <c r="HQ8" s="188"/>
      <c r="HR8" s="188"/>
      <c r="HS8" s="188"/>
      <c r="HT8" s="188"/>
      <c r="HU8" s="188"/>
      <c r="HV8" s="188"/>
      <c r="HW8" s="188"/>
      <c r="HX8" s="188"/>
      <c r="HY8" s="188"/>
      <c r="HZ8" s="188"/>
      <c r="IA8" s="188"/>
      <c r="IB8" s="188"/>
      <c r="IC8" s="188"/>
      <c r="ID8" s="188"/>
      <c r="IE8" s="189"/>
    </row>
    <row r="9" spans="1:239" s="2" customFormat="1" ht="10.199999999999999" x14ac:dyDescent="0.2">
      <c r="A9" s="227" t="s">
        <v>19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  <c r="X9" s="239" t="s">
        <v>20</v>
      </c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40"/>
      <c r="AQ9" s="149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1"/>
      <c r="BI9" s="149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1"/>
      <c r="CA9" s="149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1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HI9" s="190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2"/>
    </row>
    <row r="10" spans="1:239" s="2" customFormat="1" ht="10.199999999999999" x14ac:dyDescent="0.2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1"/>
      <c r="X10" s="241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1"/>
      <c r="BI10" s="149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1"/>
      <c r="CA10" s="149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1"/>
      <c r="CS10" s="149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ET10" s="11"/>
      <c r="EU10" s="11"/>
      <c r="EV10" s="11"/>
      <c r="EW10" s="11"/>
      <c r="EX10" s="11"/>
      <c r="EZ10" s="11" t="s">
        <v>21</v>
      </c>
      <c r="FA10" s="207" t="s">
        <v>105</v>
      </c>
      <c r="FB10" s="208"/>
      <c r="FC10" s="208"/>
      <c r="FD10" s="209"/>
      <c r="FE10" s="66" t="s">
        <v>8</v>
      </c>
      <c r="FF10" s="66"/>
      <c r="FG10" s="66"/>
      <c r="FH10" s="207" t="s">
        <v>104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03">
        <v>20</v>
      </c>
      <c r="GB10" s="203"/>
      <c r="GC10" s="203"/>
      <c r="GD10" s="203"/>
      <c r="GE10" s="200" t="s">
        <v>99</v>
      </c>
      <c r="GF10" s="201"/>
      <c r="GG10" s="202"/>
      <c r="GI10" s="66" t="s">
        <v>9</v>
      </c>
      <c r="GJ10" s="66"/>
      <c r="HE10" s="11"/>
      <c r="HF10" s="11" t="s">
        <v>22</v>
      </c>
      <c r="HI10" s="193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5"/>
    </row>
    <row r="11" spans="1:239" s="2" customFormat="1" ht="10.199999999999999" x14ac:dyDescent="0.2">
      <c r="A11" s="232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4"/>
      <c r="X11" s="242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4"/>
      <c r="AQ11" s="236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237"/>
      <c r="BI11" s="152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4"/>
      <c r="CA11" s="236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237"/>
      <c r="CS11" s="236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237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HI11" s="190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2"/>
    </row>
    <row r="12" spans="1:239" s="2" customFormat="1" ht="10.199999999999999" x14ac:dyDescent="0.2">
      <c r="A12" s="246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5"/>
      <c r="X12" s="173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5"/>
      <c r="AQ12" s="173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5"/>
      <c r="BI12" s="173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5"/>
      <c r="CA12" s="173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5"/>
      <c r="CS12" s="178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9"/>
      <c r="DK12" s="178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9"/>
      <c r="EI12" s="2" t="s">
        <v>23</v>
      </c>
      <c r="EU12" s="204" t="s">
        <v>24</v>
      </c>
      <c r="EV12" s="205"/>
      <c r="EW12" s="205"/>
      <c r="EX12" s="205"/>
      <c r="EY12" s="205"/>
      <c r="EZ12" s="205"/>
      <c r="FA12" s="205"/>
      <c r="FB12" s="205"/>
      <c r="FC12" s="205"/>
      <c r="FD12" s="205"/>
      <c r="FE12" s="205"/>
      <c r="FF12" s="205"/>
      <c r="FG12" s="205"/>
      <c r="FH12" s="205"/>
      <c r="FI12" s="205"/>
      <c r="FJ12" s="205"/>
      <c r="FK12" s="205"/>
      <c r="FL12" s="205"/>
      <c r="FM12" s="205"/>
      <c r="FN12" s="205"/>
      <c r="FO12" s="205"/>
      <c r="FP12" s="205"/>
      <c r="FQ12" s="205"/>
      <c r="FR12" s="205"/>
      <c r="FS12" s="205"/>
      <c r="FT12" s="205"/>
      <c r="FU12" s="205"/>
      <c r="FV12" s="205"/>
      <c r="FW12" s="205"/>
      <c r="FX12" s="205"/>
      <c r="FY12" s="205"/>
      <c r="FZ12" s="205"/>
      <c r="GA12" s="205"/>
      <c r="GB12" s="205"/>
      <c r="GC12" s="205"/>
      <c r="GD12" s="205"/>
      <c r="GE12" s="205"/>
      <c r="GF12" s="205"/>
      <c r="GG12" s="205"/>
      <c r="GH12" s="205"/>
      <c r="GI12" s="205"/>
      <c r="GJ12" s="205"/>
      <c r="GK12" s="205"/>
      <c r="GL12" s="205"/>
      <c r="GM12" s="205"/>
      <c r="GN12" s="205"/>
      <c r="GO12" s="205"/>
      <c r="GP12" s="205"/>
      <c r="GQ12" s="205"/>
      <c r="GR12" s="205"/>
      <c r="GS12" s="205"/>
      <c r="GT12" s="205"/>
      <c r="GU12" s="205"/>
      <c r="GV12" s="206"/>
      <c r="HE12" s="11"/>
      <c r="HF12" s="11" t="s">
        <v>25</v>
      </c>
      <c r="HI12" s="193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5"/>
    </row>
    <row r="13" spans="1:239" s="2" customFormat="1" ht="13.5" customHeight="1" x14ac:dyDescent="0.2">
      <c r="A13" s="215"/>
      <c r="B13" s="188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216"/>
      <c r="X13" s="217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216"/>
      <c r="AQ13" s="218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20"/>
      <c r="BI13" s="218"/>
      <c r="BJ13" s="219"/>
      <c r="BK13" s="219"/>
      <c r="BL13" s="219"/>
      <c r="BM13" s="219"/>
      <c r="BN13" s="219"/>
      <c r="BO13" s="219"/>
      <c r="BP13" s="219"/>
      <c r="BQ13" s="219"/>
      <c r="BR13" s="219"/>
      <c r="BS13" s="219"/>
      <c r="BT13" s="219"/>
      <c r="BU13" s="219"/>
      <c r="BV13" s="219"/>
      <c r="BW13" s="219"/>
      <c r="BX13" s="219"/>
      <c r="BY13" s="219"/>
      <c r="BZ13" s="220"/>
      <c r="CA13" s="218"/>
      <c r="CB13" s="219"/>
      <c r="CC13" s="219"/>
      <c r="CD13" s="219"/>
      <c r="CE13" s="219"/>
      <c r="CF13" s="219"/>
      <c r="CG13" s="219"/>
      <c r="CH13" s="219"/>
      <c r="CI13" s="219"/>
      <c r="CJ13" s="219"/>
      <c r="CK13" s="219"/>
      <c r="CL13" s="219"/>
      <c r="CM13" s="219"/>
      <c r="CN13" s="219"/>
      <c r="CO13" s="219"/>
      <c r="CP13" s="219"/>
      <c r="CQ13" s="219"/>
      <c r="CR13" s="220"/>
      <c r="CS13" s="221"/>
      <c r="CT13" s="219"/>
      <c r="CU13" s="219"/>
      <c r="CV13" s="219"/>
      <c r="CW13" s="219"/>
      <c r="CX13" s="219"/>
      <c r="CY13" s="219"/>
      <c r="CZ13" s="219"/>
      <c r="DA13" s="219"/>
      <c r="DB13" s="219"/>
      <c r="DC13" s="219"/>
      <c r="DD13" s="219"/>
      <c r="DE13" s="219"/>
      <c r="DF13" s="219"/>
      <c r="DG13" s="219"/>
      <c r="DH13" s="219"/>
      <c r="DI13" s="219"/>
      <c r="DJ13" s="222"/>
      <c r="DK13" s="223"/>
      <c r="DL13" s="219"/>
      <c r="DM13" s="219"/>
      <c r="DN13" s="219"/>
      <c r="DO13" s="219"/>
      <c r="DP13" s="219"/>
      <c r="DQ13" s="219"/>
      <c r="DR13" s="219"/>
      <c r="DS13" s="219"/>
      <c r="DT13" s="219"/>
      <c r="DU13" s="219"/>
      <c r="DV13" s="224"/>
      <c r="HI13" s="190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2"/>
    </row>
    <row r="14" spans="1:239" s="2" customFormat="1" ht="13.5" customHeight="1" x14ac:dyDescent="0.2">
      <c r="A14" s="168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4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5"/>
      <c r="DK14" s="166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7"/>
      <c r="EI14" s="2" t="s">
        <v>26</v>
      </c>
      <c r="FH14" s="204" t="s">
        <v>27</v>
      </c>
      <c r="FI14" s="205"/>
      <c r="FJ14" s="205"/>
      <c r="FK14" s="205"/>
      <c r="FL14" s="205"/>
      <c r="FM14" s="205"/>
      <c r="FN14" s="205"/>
      <c r="FO14" s="205"/>
      <c r="FP14" s="205"/>
      <c r="FQ14" s="205"/>
      <c r="FR14" s="205"/>
      <c r="FS14" s="205"/>
      <c r="FT14" s="205"/>
      <c r="FU14" s="205"/>
      <c r="FV14" s="205"/>
      <c r="FW14" s="205"/>
      <c r="FX14" s="205"/>
      <c r="FY14" s="205"/>
      <c r="FZ14" s="205"/>
      <c r="GA14" s="205"/>
      <c r="GB14" s="205"/>
      <c r="GC14" s="205"/>
      <c r="GD14" s="205"/>
      <c r="GE14" s="205"/>
      <c r="GF14" s="205"/>
      <c r="GG14" s="205"/>
      <c r="GH14" s="205"/>
      <c r="GI14" s="205"/>
      <c r="GJ14" s="205"/>
      <c r="GK14" s="205"/>
      <c r="GL14" s="205"/>
      <c r="GM14" s="205"/>
      <c r="GN14" s="205"/>
      <c r="GO14" s="205"/>
      <c r="GP14" s="205"/>
      <c r="GQ14" s="205"/>
      <c r="GR14" s="205"/>
      <c r="GS14" s="205"/>
      <c r="GT14" s="205"/>
      <c r="GU14" s="205"/>
      <c r="GV14" s="206"/>
      <c r="HI14" s="193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5"/>
    </row>
    <row r="15" spans="1:239" s="2" customFormat="1" ht="13.5" customHeight="1" x14ac:dyDescent="0.2">
      <c r="A15" s="168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4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5"/>
      <c r="DK15" s="166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7"/>
      <c r="HI15" s="196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2"/>
    </row>
    <row r="16" spans="1:239" s="2" customFormat="1" ht="13.5" customHeight="1" x14ac:dyDescent="0.2">
      <c r="A16" s="169"/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1"/>
      <c r="X16" s="172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1"/>
      <c r="AQ16" s="173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5"/>
      <c r="BI16" s="173">
        <v>99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5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4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5"/>
      <c r="DK16" s="166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7"/>
      <c r="EI16" s="2" t="s">
        <v>28</v>
      </c>
      <c r="FL16" s="204" t="s">
        <v>29</v>
      </c>
      <c r="FM16" s="205"/>
      <c r="FN16" s="205"/>
      <c r="FO16" s="205"/>
      <c r="FP16" s="205"/>
      <c r="FQ16" s="205"/>
      <c r="FR16" s="205"/>
      <c r="FS16" s="205"/>
      <c r="FT16" s="205"/>
      <c r="FU16" s="205"/>
      <c r="FV16" s="205"/>
      <c r="FW16" s="205"/>
      <c r="FX16" s="205"/>
      <c r="FY16" s="205"/>
      <c r="FZ16" s="205"/>
      <c r="GA16" s="205"/>
      <c r="GB16" s="205"/>
      <c r="GC16" s="205"/>
      <c r="GD16" s="205"/>
      <c r="GE16" s="205"/>
      <c r="GF16" s="205"/>
      <c r="GG16" s="205"/>
      <c r="GH16" s="205"/>
      <c r="GI16" s="205"/>
      <c r="GJ16" s="205"/>
      <c r="GK16" s="205"/>
      <c r="GL16" s="205"/>
      <c r="GM16" s="205"/>
      <c r="GN16" s="205"/>
      <c r="GO16" s="205"/>
      <c r="GP16" s="205"/>
      <c r="GQ16" s="205"/>
      <c r="GR16" s="205"/>
      <c r="GS16" s="205"/>
      <c r="GT16" s="205"/>
      <c r="GU16" s="205"/>
      <c r="GV16" s="206"/>
      <c r="HI16" s="197"/>
      <c r="HJ16" s="198"/>
      <c r="HK16" s="198"/>
      <c r="HL16" s="198"/>
      <c r="HM16" s="198"/>
      <c r="HN16" s="198"/>
      <c r="HO16" s="198"/>
      <c r="HP16" s="198"/>
      <c r="HQ16" s="198"/>
      <c r="HR16" s="198"/>
      <c r="HS16" s="198"/>
      <c r="HT16" s="198"/>
      <c r="HU16" s="198"/>
      <c r="HV16" s="198"/>
      <c r="HW16" s="198"/>
      <c r="HX16" s="198"/>
      <c r="HY16" s="198"/>
      <c r="HZ16" s="198"/>
      <c r="IA16" s="198"/>
      <c r="IB16" s="198"/>
      <c r="IC16" s="198"/>
      <c r="ID16" s="198"/>
      <c r="IE16" s="199"/>
    </row>
    <row r="17" spans="1:240" s="2" customFormat="1" ht="14.25" customHeight="1" x14ac:dyDescent="0.2">
      <c r="BR17" s="11"/>
      <c r="BW17" s="11" t="s">
        <v>30</v>
      </c>
      <c r="CA17" s="183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5"/>
      <c r="CS17" s="178">
        <v>104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9"/>
      <c r="DK17" s="176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177"/>
    </row>
    <row r="18" spans="1:240" s="2" customFormat="1" ht="10.199999999999999" x14ac:dyDescent="0.2"/>
    <row r="19" spans="1:240" s="2" customFormat="1" ht="10.199999999999999" x14ac:dyDescent="0.2">
      <c r="A19" s="182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6" t="s">
        <v>32</v>
      </c>
      <c r="AE19" s="147"/>
      <c r="AF19" s="147"/>
      <c r="AG19" s="147"/>
      <c r="AH19" s="147"/>
      <c r="AI19" s="147"/>
      <c r="AJ19" s="148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0" t="s">
        <v>34</v>
      </c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81"/>
    </row>
    <row r="20" spans="1:240" s="2" customFormat="1" ht="10.199999999999999" x14ac:dyDescent="0.2">
      <c r="A20" s="164" t="s">
        <v>35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7"/>
      <c r="X20" s="155" t="s">
        <v>36</v>
      </c>
      <c r="Y20" s="156"/>
      <c r="Z20" s="156"/>
      <c r="AA20" s="156"/>
      <c r="AB20" s="156"/>
      <c r="AC20" s="157"/>
      <c r="AD20" s="149"/>
      <c r="AE20" s="150"/>
      <c r="AF20" s="150"/>
      <c r="AG20" s="150"/>
      <c r="AH20" s="150"/>
      <c r="AI20" s="150"/>
      <c r="AJ20" s="151"/>
      <c r="AK20" s="155" t="s">
        <v>37</v>
      </c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7"/>
      <c r="CG20" s="155" t="s">
        <v>38</v>
      </c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7"/>
      <c r="EI20" s="155" t="s">
        <v>39</v>
      </c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7"/>
      <c r="FG20" s="155" t="s">
        <v>40</v>
      </c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7"/>
      <c r="GK20" s="146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8"/>
      <c r="HI20" s="110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3"/>
      <c r="X21" s="161"/>
      <c r="Y21" s="162"/>
      <c r="Z21" s="162"/>
      <c r="AA21" s="162"/>
      <c r="AB21" s="162"/>
      <c r="AC21" s="163"/>
      <c r="AD21" s="149"/>
      <c r="AE21" s="150"/>
      <c r="AF21" s="150"/>
      <c r="AG21" s="150"/>
      <c r="AH21" s="150"/>
      <c r="AI21" s="150"/>
      <c r="AJ21" s="151"/>
      <c r="AK21" s="158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60"/>
      <c r="CG21" s="158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  <c r="CZ21" s="159"/>
      <c r="DA21" s="159"/>
      <c r="DB21" s="159"/>
      <c r="DC21" s="159"/>
      <c r="DD21" s="159"/>
      <c r="DE21" s="159"/>
      <c r="DF21" s="159"/>
      <c r="DG21" s="159"/>
      <c r="DH21" s="159"/>
      <c r="DI21" s="159"/>
      <c r="DJ21" s="159"/>
      <c r="DK21" s="159"/>
      <c r="DL21" s="159"/>
      <c r="DM21" s="159"/>
      <c r="DN21" s="159"/>
      <c r="DO21" s="159"/>
      <c r="DP21" s="159"/>
      <c r="DQ21" s="159"/>
      <c r="DR21" s="159"/>
      <c r="DS21" s="159"/>
      <c r="DT21" s="159"/>
      <c r="DU21" s="159"/>
      <c r="DV21" s="159"/>
      <c r="DW21" s="159"/>
      <c r="DX21" s="159"/>
      <c r="DY21" s="159"/>
      <c r="DZ21" s="159"/>
      <c r="EA21" s="159"/>
      <c r="EB21" s="159"/>
      <c r="EC21" s="159"/>
      <c r="ED21" s="159"/>
      <c r="EE21" s="159"/>
      <c r="EF21" s="159"/>
      <c r="EG21" s="159"/>
      <c r="EH21" s="160"/>
      <c r="EI21" s="158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59"/>
      <c r="FE21" s="159"/>
      <c r="FF21" s="160"/>
      <c r="FG21" s="158"/>
      <c r="FH21" s="159"/>
      <c r="FI21" s="159"/>
      <c r="FJ21" s="159"/>
      <c r="FK21" s="159"/>
      <c r="FL21" s="159"/>
      <c r="FM21" s="159"/>
      <c r="FN21" s="159"/>
      <c r="FO21" s="159"/>
      <c r="FP21" s="159"/>
      <c r="FQ21" s="159"/>
      <c r="FR21" s="159"/>
      <c r="FS21" s="159"/>
      <c r="FT21" s="159"/>
      <c r="FU21" s="159"/>
      <c r="FV21" s="159"/>
      <c r="FW21" s="159"/>
      <c r="FX21" s="159"/>
      <c r="FY21" s="159"/>
      <c r="FZ21" s="159"/>
      <c r="GA21" s="159"/>
      <c r="GB21" s="159"/>
      <c r="GC21" s="159"/>
      <c r="GD21" s="159"/>
      <c r="GE21" s="159"/>
      <c r="GF21" s="159"/>
      <c r="GG21" s="159"/>
      <c r="GH21" s="159"/>
      <c r="GI21" s="159"/>
      <c r="GJ21" s="160"/>
      <c r="GK21" s="152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4"/>
      <c r="HI21" s="84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5"/>
    </row>
    <row r="22" spans="1:240" s="2" customFormat="1" ht="10.199999999999999" x14ac:dyDescent="0.2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3"/>
      <c r="X22" s="161"/>
      <c r="Y22" s="162"/>
      <c r="Z22" s="162"/>
      <c r="AA22" s="162"/>
      <c r="AB22" s="162"/>
      <c r="AC22" s="163"/>
      <c r="AD22" s="149"/>
      <c r="AE22" s="150"/>
      <c r="AF22" s="150"/>
      <c r="AG22" s="150"/>
      <c r="AH22" s="150"/>
      <c r="AI22" s="150"/>
      <c r="AJ22" s="151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97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100</v>
      </c>
      <c r="CH22" s="120"/>
      <c r="CI22" s="120"/>
      <c r="CJ22" s="120"/>
      <c r="CK22" s="120"/>
      <c r="CL22" s="121"/>
      <c r="CM22" s="119" t="s">
        <v>46</v>
      </c>
      <c r="CN22" s="120"/>
      <c r="CO22" s="120"/>
      <c r="CP22" s="120"/>
      <c r="CQ22" s="120"/>
      <c r="CR22" s="121"/>
      <c r="CS22" s="119" t="s">
        <v>47</v>
      </c>
      <c r="CT22" s="120"/>
      <c r="CU22" s="120"/>
      <c r="CV22" s="120"/>
      <c r="CW22" s="120"/>
      <c r="CX22" s="121"/>
      <c r="CY22" s="119" t="s">
        <v>48</v>
      </c>
      <c r="CZ22" s="120"/>
      <c r="DA22" s="120"/>
      <c r="DB22" s="120"/>
      <c r="DC22" s="120"/>
      <c r="DD22" s="121"/>
      <c r="DE22" s="119" t="s">
        <v>49</v>
      </c>
      <c r="DF22" s="120"/>
      <c r="DG22" s="120"/>
      <c r="DH22" s="120"/>
      <c r="DI22" s="120"/>
      <c r="DJ22" s="121"/>
      <c r="DK22" s="119" t="s">
        <v>50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101</v>
      </c>
      <c r="EJ22" s="120"/>
      <c r="EK22" s="120"/>
      <c r="EL22" s="120"/>
      <c r="EM22" s="120"/>
      <c r="EN22" s="121"/>
      <c r="EO22" s="119" t="s">
        <v>102</v>
      </c>
      <c r="EP22" s="120"/>
      <c r="EQ22" s="120"/>
      <c r="ER22" s="120"/>
      <c r="ES22" s="120"/>
      <c r="ET22" s="121"/>
      <c r="EU22" s="119" t="s">
        <v>45</v>
      </c>
      <c r="EV22" s="120"/>
      <c r="EW22" s="120"/>
      <c r="EX22" s="120"/>
      <c r="EY22" s="120"/>
      <c r="EZ22" s="121"/>
      <c r="FA22" s="119" t="s">
        <v>50</v>
      </c>
      <c r="FB22" s="120"/>
      <c r="FC22" s="120"/>
      <c r="FD22" s="120"/>
      <c r="FE22" s="120"/>
      <c r="FF22" s="121"/>
      <c r="FG22" s="119" t="s">
        <v>51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146" t="s">
        <v>52</v>
      </c>
      <c r="GL22" s="147"/>
      <c r="GM22" s="147"/>
      <c r="GN22" s="147"/>
      <c r="GO22" s="147"/>
      <c r="GP22" s="148"/>
      <c r="GQ22" s="137" t="s">
        <v>53</v>
      </c>
      <c r="GR22" s="138"/>
      <c r="GS22" s="138"/>
      <c r="GT22" s="138"/>
      <c r="GU22" s="138"/>
      <c r="GV22" s="139"/>
      <c r="GW22" s="128" t="s">
        <v>54</v>
      </c>
      <c r="GX22" s="129"/>
      <c r="GY22" s="129"/>
      <c r="GZ22" s="129"/>
      <c r="HA22" s="129"/>
      <c r="HB22" s="130"/>
      <c r="HC22" s="128" t="s">
        <v>55</v>
      </c>
      <c r="HD22" s="129"/>
      <c r="HE22" s="129"/>
      <c r="HF22" s="129"/>
      <c r="HG22" s="129"/>
      <c r="HH22" s="130"/>
      <c r="HI22" s="41" t="s">
        <v>56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4" t="s">
        <v>57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5"/>
    </row>
    <row r="23" spans="1:240" s="2" customFormat="1" ht="10.199999999999999" x14ac:dyDescent="0.2">
      <c r="A23" s="162"/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3"/>
      <c r="X23" s="161"/>
      <c r="Y23" s="162"/>
      <c r="Z23" s="162"/>
      <c r="AA23" s="162"/>
      <c r="AB23" s="162"/>
      <c r="AC23" s="163"/>
      <c r="AD23" s="149"/>
      <c r="AE23" s="150"/>
      <c r="AF23" s="150"/>
      <c r="AG23" s="150"/>
      <c r="AH23" s="150"/>
      <c r="AI23" s="150"/>
      <c r="AJ23" s="151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149"/>
      <c r="GL23" s="150"/>
      <c r="GM23" s="150"/>
      <c r="GN23" s="150"/>
      <c r="GO23" s="150"/>
      <c r="GP23" s="151"/>
      <c r="GQ23" s="140"/>
      <c r="GR23" s="141"/>
      <c r="GS23" s="141"/>
      <c r="GT23" s="141"/>
      <c r="GU23" s="141"/>
      <c r="GV23" s="142"/>
      <c r="GW23" s="131"/>
      <c r="GX23" s="132"/>
      <c r="GY23" s="132"/>
      <c r="GZ23" s="132"/>
      <c r="HA23" s="132"/>
      <c r="HB23" s="133"/>
      <c r="HC23" s="131"/>
      <c r="HD23" s="132"/>
      <c r="HE23" s="132"/>
      <c r="HF23" s="132"/>
      <c r="HG23" s="132"/>
      <c r="HH23" s="133"/>
      <c r="HI23" s="116" t="s">
        <v>58</v>
      </c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8"/>
      <c r="HU23" s="113" t="s">
        <v>59</v>
      </c>
      <c r="HV23" s="114"/>
      <c r="HW23" s="114"/>
      <c r="HX23" s="114"/>
      <c r="HY23" s="114"/>
      <c r="HZ23" s="114"/>
      <c r="IA23" s="114"/>
      <c r="IB23" s="114"/>
      <c r="IC23" s="114"/>
      <c r="ID23" s="114"/>
      <c r="IE23" s="115"/>
    </row>
    <row r="24" spans="1:240" s="2" customFormat="1" ht="38.25" customHeight="1" x14ac:dyDescent="0.2">
      <c r="A24" s="165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60"/>
      <c r="X24" s="158"/>
      <c r="Y24" s="159"/>
      <c r="Z24" s="159"/>
      <c r="AA24" s="159"/>
      <c r="AB24" s="159"/>
      <c r="AC24" s="160"/>
      <c r="AD24" s="152"/>
      <c r="AE24" s="153"/>
      <c r="AF24" s="153"/>
      <c r="AG24" s="153"/>
      <c r="AH24" s="153"/>
      <c r="AI24" s="153"/>
      <c r="AJ24" s="154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152"/>
      <c r="GL24" s="153"/>
      <c r="GM24" s="153"/>
      <c r="GN24" s="153"/>
      <c r="GO24" s="153"/>
      <c r="GP24" s="154"/>
      <c r="GQ24" s="143"/>
      <c r="GR24" s="144"/>
      <c r="GS24" s="144"/>
      <c r="GT24" s="144"/>
      <c r="GU24" s="144"/>
      <c r="GV24" s="145"/>
      <c r="GW24" s="134"/>
      <c r="GX24" s="135"/>
      <c r="GY24" s="135"/>
      <c r="GZ24" s="135"/>
      <c r="HA24" s="135"/>
      <c r="HB24" s="136"/>
      <c r="HC24" s="134"/>
      <c r="HD24" s="135"/>
      <c r="HE24" s="135"/>
      <c r="HF24" s="135"/>
      <c r="HG24" s="135"/>
      <c r="HH24" s="136"/>
      <c r="HI24" s="111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2"/>
      <c r="HU24" s="110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6">
        <v>1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98">
        <v>2</v>
      </c>
      <c r="Y25" s="99"/>
      <c r="Z25" s="99"/>
      <c r="AA25" s="99"/>
      <c r="AB25" s="99"/>
      <c r="AC25" s="100"/>
      <c r="AD25" s="98">
        <v>3</v>
      </c>
      <c r="AE25" s="99"/>
      <c r="AF25" s="99"/>
      <c r="AG25" s="99"/>
      <c r="AH25" s="99"/>
      <c r="AI25" s="99"/>
      <c r="AJ25" s="100"/>
      <c r="AK25" s="98">
        <v>4</v>
      </c>
      <c r="AL25" s="99"/>
      <c r="AM25" s="99"/>
      <c r="AN25" s="99"/>
      <c r="AO25" s="99"/>
      <c r="AP25" s="100"/>
      <c r="AQ25" s="98">
        <v>5</v>
      </c>
      <c r="AR25" s="99"/>
      <c r="AS25" s="99"/>
      <c r="AT25" s="99"/>
      <c r="AU25" s="99"/>
      <c r="AV25" s="100"/>
      <c r="AW25" s="98">
        <v>6</v>
      </c>
      <c r="AX25" s="99"/>
      <c r="AY25" s="99"/>
      <c r="AZ25" s="99"/>
      <c r="BA25" s="99"/>
      <c r="BB25" s="100"/>
      <c r="BC25" s="98">
        <v>7</v>
      </c>
      <c r="BD25" s="99"/>
      <c r="BE25" s="99"/>
      <c r="BF25" s="99"/>
      <c r="BG25" s="99"/>
      <c r="BH25" s="100"/>
      <c r="BI25" s="98">
        <v>8</v>
      </c>
      <c r="BJ25" s="99"/>
      <c r="BK25" s="99"/>
      <c r="BL25" s="99"/>
      <c r="BM25" s="99"/>
      <c r="BN25" s="100"/>
      <c r="BO25" s="98">
        <v>9</v>
      </c>
      <c r="BP25" s="99"/>
      <c r="BQ25" s="99"/>
      <c r="BR25" s="99"/>
      <c r="BS25" s="99"/>
      <c r="BT25" s="100"/>
      <c r="BU25" s="98">
        <v>10</v>
      </c>
      <c r="BV25" s="99"/>
      <c r="BW25" s="99"/>
      <c r="BX25" s="99"/>
      <c r="BY25" s="99"/>
      <c r="BZ25" s="100"/>
      <c r="CA25" s="98">
        <v>11</v>
      </c>
      <c r="CB25" s="99"/>
      <c r="CC25" s="99"/>
      <c r="CD25" s="99"/>
      <c r="CE25" s="99"/>
      <c r="CF25" s="100"/>
      <c r="CG25" s="98">
        <v>12</v>
      </c>
      <c r="CH25" s="99"/>
      <c r="CI25" s="99"/>
      <c r="CJ25" s="99"/>
      <c r="CK25" s="99"/>
      <c r="CL25" s="100"/>
      <c r="CM25" s="98">
        <v>13</v>
      </c>
      <c r="CN25" s="99"/>
      <c r="CO25" s="99"/>
      <c r="CP25" s="99"/>
      <c r="CQ25" s="99"/>
      <c r="CR25" s="100"/>
      <c r="CS25" s="98">
        <v>14</v>
      </c>
      <c r="CT25" s="99"/>
      <c r="CU25" s="99"/>
      <c r="CV25" s="99"/>
      <c r="CW25" s="99"/>
      <c r="CX25" s="100"/>
      <c r="CY25" s="98">
        <v>15</v>
      </c>
      <c r="CZ25" s="99"/>
      <c r="DA25" s="99"/>
      <c r="DB25" s="99"/>
      <c r="DC25" s="99"/>
      <c r="DD25" s="100"/>
      <c r="DE25" s="98">
        <v>16</v>
      </c>
      <c r="DF25" s="99"/>
      <c r="DG25" s="99"/>
      <c r="DH25" s="99"/>
      <c r="DI25" s="99"/>
      <c r="DJ25" s="100"/>
      <c r="DK25" s="98">
        <v>17</v>
      </c>
      <c r="DL25" s="99"/>
      <c r="DM25" s="99"/>
      <c r="DN25" s="99"/>
      <c r="DO25" s="99"/>
      <c r="DP25" s="100"/>
      <c r="DQ25" s="98">
        <v>18</v>
      </c>
      <c r="DR25" s="99"/>
      <c r="DS25" s="99"/>
      <c r="DT25" s="99"/>
      <c r="DU25" s="99"/>
      <c r="DV25" s="100"/>
      <c r="DW25" s="98">
        <v>19</v>
      </c>
      <c r="DX25" s="99"/>
      <c r="DY25" s="99"/>
      <c r="DZ25" s="99"/>
      <c r="EA25" s="99"/>
      <c r="EB25" s="100"/>
      <c r="EC25" s="98">
        <v>20</v>
      </c>
      <c r="ED25" s="99"/>
      <c r="EE25" s="99"/>
      <c r="EF25" s="99"/>
      <c r="EG25" s="99"/>
      <c r="EH25" s="100"/>
      <c r="EI25" s="98">
        <v>21</v>
      </c>
      <c r="EJ25" s="99"/>
      <c r="EK25" s="99"/>
      <c r="EL25" s="99"/>
      <c r="EM25" s="99"/>
      <c r="EN25" s="100"/>
      <c r="EO25" s="98">
        <v>22</v>
      </c>
      <c r="EP25" s="99"/>
      <c r="EQ25" s="99"/>
      <c r="ER25" s="99"/>
      <c r="ES25" s="99"/>
      <c r="ET25" s="100"/>
      <c r="EU25" s="98">
        <v>23</v>
      </c>
      <c r="EV25" s="99"/>
      <c r="EW25" s="99"/>
      <c r="EX25" s="99"/>
      <c r="EY25" s="99"/>
      <c r="EZ25" s="100"/>
      <c r="FA25" s="98">
        <v>24</v>
      </c>
      <c r="FB25" s="99"/>
      <c r="FC25" s="99"/>
      <c r="FD25" s="99"/>
      <c r="FE25" s="99"/>
      <c r="FF25" s="100"/>
      <c r="FG25" s="98">
        <v>25</v>
      </c>
      <c r="FH25" s="99"/>
      <c r="FI25" s="99"/>
      <c r="FJ25" s="99"/>
      <c r="FK25" s="99"/>
      <c r="FL25" s="100"/>
      <c r="FM25" s="98">
        <v>26</v>
      </c>
      <c r="FN25" s="99"/>
      <c r="FO25" s="99"/>
      <c r="FP25" s="99"/>
      <c r="FQ25" s="99"/>
      <c r="FR25" s="100"/>
      <c r="FS25" s="98">
        <v>27</v>
      </c>
      <c r="FT25" s="99"/>
      <c r="FU25" s="99"/>
      <c r="FV25" s="99"/>
      <c r="FW25" s="99"/>
      <c r="FX25" s="100"/>
      <c r="FY25" s="98">
        <v>28</v>
      </c>
      <c r="FZ25" s="99"/>
      <c r="GA25" s="99"/>
      <c r="GB25" s="99"/>
      <c r="GC25" s="99"/>
      <c r="GD25" s="100"/>
      <c r="GE25" s="98">
        <v>29</v>
      </c>
      <c r="GF25" s="99"/>
      <c r="GG25" s="99"/>
      <c r="GH25" s="99"/>
      <c r="GI25" s="99"/>
      <c r="GJ25" s="100"/>
      <c r="GK25" s="98">
        <v>30</v>
      </c>
      <c r="GL25" s="99"/>
      <c r="GM25" s="99"/>
      <c r="GN25" s="99"/>
      <c r="GO25" s="99"/>
      <c r="GP25" s="100"/>
      <c r="GQ25" s="103">
        <v>31</v>
      </c>
      <c r="GR25" s="104"/>
      <c r="GS25" s="104"/>
      <c r="GT25" s="104"/>
      <c r="GU25" s="104"/>
      <c r="GV25" s="105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98">
        <v>34</v>
      </c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100"/>
      <c r="HU25" s="101">
        <v>35</v>
      </c>
      <c r="HV25" s="99"/>
      <c r="HW25" s="99"/>
      <c r="HX25" s="99"/>
      <c r="HY25" s="99"/>
      <c r="HZ25" s="99"/>
      <c r="IA25" s="99"/>
      <c r="IB25" s="99"/>
      <c r="IC25" s="99"/>
      <c r="ID25" s="99"/>
      <c r="IE25" s="102"/>
    </row>
    <row r="26" spans="1:240" s="2" customFormat="1" ht="16.5" customHeight="1" x14ac:dyDescent="0.2">
      <c r="A26" s="86" t="s">
        <v>60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92"/>
      <c r="Y26" s="93"/>
      <c r="Z26" s="93"/>
      <c r="AA26" s="93"/>
      <c r="AB26" s="93"/>
      <c r="AC26" s="94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99</v>
      </c>
      <c r="AL26" s="85"/>
      <c r="AM26" s="85"/>
      <c r="AN26" s="85"/>
      <c r="AO26" s="85"/>
      <c r="AP26" s="43"/>
      <c r="AQ26" s="41">
        <f t="shared" si="0"/>
        <v>99</v>
      </c>
      <c r="AR26" s="85"/>
      <c r="AS26" s="85"/>
      <c r="AT26" s="85"/>
      <c r="AU26" s="85"/>
      <c r="AV26" s="43"/>
      <c r="AW26" s="41">
        <f t="shared" si="0"/>
        <v>99</v>
      </c>
      <c r="AX26" s="85"/>
      <c r="AY26" s="85"/>
      <c r="AZ26" s="85"/>
      <c r="BA26" s="85"/>
      <c r="BB26" s="43"/>
      <c r="BC26" s="41">
        <f t="shared" si="0"/>
        <v>99</v>
      </c>
      <c r="BD26" s="85"/>
      <c r="BE26" s="85"/>
      <c r="BF26" s="85"/>
      <c r="BG26" s="85"/>
      <c r="BH26" s="43"/>
      <c r="BI26" s="84"/>
      <c r="BJ26" s="85"/>
      <c r="BK26" s="85"/>
      <c r="BL26" s="85"/>
      <c r="BM26" s="85"/>
      <c r="BN26" s="43"/>
      <c r="BO26" s="84"/>
      <c r="BP26" s="85"/>
      <c r="BQ26" s="85"/>
      <c r="BR26" s="85"/>
      <c r="BS26" s="85"/>
      <c r="BT26" s="43"/>
      <c r="BU26" s="84"/>
      <c r="BV26" s="85"/>
      <c r="BW26" s="85"/>
      <c r="BX26" s="85"/>
      <c r="BY26" s="85"/>
      <c r="BZ26" s="43"/>
      <c r="CA26" s="84"/>
      <c r="CB26" s="85"/>
      <c r="CC26" s="85"/>
      <c r="CD26" s="85"/>
      <c r="CE26" s="85"/>
      <c r="CF26" s="43"/>
      <c r="CG26" s="41">
        <f t="shared" ref="CG26:DK26" si="1">$BI$16</f>
        <v>99</v>
      </c>
      <c r="CH26" s="85"/>
      <c r="CI26" s="85"/>
      <c r="CJ26" s="85"/>
      <c r="CK26" s="85"/>
      <c r="CL26" s="43"/>
      <c r="CM26" s="41">
        <f t="shared" si="1"/>
        <v>99</v>
      </c>
      <c r="CN26" s="85"/>
      <c r="CO26" s="85"/>
      <c r="CP26" s="85"/>
      <c r="CQ26" s="85"/>
      <c r="CR26" s="43"/>
      <c r="CS26" s="41">
        <f t="shared" si="1"/>
        <v>99</v>
      </c>
      <c r="CT26" s="85"/>
      <c r="CU26" s="85"/>
      <c r="CV26" s="85"/>
      <c r="CW26" s="85"/>
      <c r="CX26" s="43"/>
      <c r="CY26" s="41">
        <f t="shared" si="1"/>
        <v>99</v>
      </c>
      <c r="CZ26" s="85"/>
      <c r="DA26" s="85"/>
      <c r="DB26" s="85"/>
      <c r="DC26" s="85"/>
      <c r="DD26" s="43"/>
      <c r="DE26" s="41">
        <f t="shared" si="1"/>
        <v>99</v>
      </c>
      <c r="DF26" s="85"/>
      <c r="DG26" s="85"/>
      <c r="DH26" s="85"/>
      <c r="DI26" s="85"/>
      <c r="DJ26" s="43"/>
      <c r="DK26" s="41">
        <f t="shared" si="1"/>
        <v>99</v>
      </c>
      <c r="DL26" s="85"/>
      <c r="DM26" s="85"/>
      <c r="DN26" s="85"/>
      <c r="DO26" s="85"/>
      <c r="DP26" s="43"/>
      <c r="DQ26" s="41"/>
      <c r="DR26" s="85"/>
      <c r="DS26" s="85"/>
      <c r="DT26" s="85"/>
      <c r="DU26" s="85"/>
      <c r="DV26" s="43"/>
      <c r="DW26" s="84"/>
      <c r="DX26" s="85"/>
      <c r="DY26" s="85"/>
      <c r="DZ26" s="85"/>
      <c r="EA26" s="85"/>
      <c r="EB26" s="43"/>
      <c r="EC26" s="84"/>
      <c r="ED26" s="85"/>
      <c r="EE26" s="85"/>
      <c r="EF26" s="85"/>
      <c r="EG26" s="85"/>
      <c r="EH26" s="43"/>
      <c r="EI26" s="41">
        <f t="shared" ref="EI26:FG26" si="2">$BI$16</f>
        <v>99</v>
      </c>
      <c r="EJ26" s="85"/>
      <c r="EK26" s="85"/>
      <c r="EL26" s="85"/>
      <c r="EM26" s="85"/>
      <c r="EN26" s="43"/>
      <c r="EO26" s="41">
        <f t="shared" si="2"/>
        <v>99</v>
      </c>
      <c r="EP26" s="85"/>
      <c r="EQ26" s="85"/>
      <c r="ER26" s="85"/>
      <c r="ES26" s="85"/>
      <c r="ET26" s="43"/>
      <c r="EU26" s="41">
        <f t="shared" si="2"/>
        <v>99</v>
      </c>
      <c r="EV26" s="85"/>
      <c r="EW26" s="85"/>
      <c r="EX26" s="85"/>
      <c r="EY26" s="85"/>
      <c r="EZ26" s="43"/>
      <c r="FA26" s="41">
        <f t="shared" si="2"/>
        <v>99</v>
      </c>
      <c r="FB26" s="85"/>
      <c r="FC26" s="85"/>
      <c r="FD26" s="85"/>
      <c r="FE26" s="85"/>
      <c r="FF26" s="43"/>
      <c r="FG26" s="41">
        <f t="shared" si="2"/>
        <v>99</v>
      </c>
      <c r="FH26" s="85"/>
      <c r="FI26" s="85"/>
      <c r="FJ26" s="85"/>
      <c r="FK26" s="85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5"/>
      <c r="GR26" s="96"/>
      <c r="GS26" s="96"/>
      <c r="GT26" s="96"/>
      <c r="GU26" s="96"/>
      <c r="GV26" s="97"/>
      <c r="GW26" s="89"/>
      <c r="GX26" s="90"/>
      <c r="GY26" s="90"/>
      <c r="GZ26" s="90"/>
      <c r="HA26" s="90"/>
      <c r="HB26" s="91"/>
      <c r="HC26" s="89"/>
      <c r="HD26" s="90"/>
      <c r="HE26" s="90"/>
      <c r="HF26" s="90"/>
      <c r="HG26" s="90"/>
      <c r="HH26" s="91"/>
      <c r="HI26" s="70"/>
      <c r="HJ26" s="71"/>
      <c r="HK26" s="71"/>
      <c r="HL26" s="71"/>
      <c r="HM26" s="71"/>
      <c r="HN26" s="34"/>
      <c r="HO26" s="41"/>
      <c r="HP26" s="42"/>
      <c r="HQ26" s="42"/>
      <c r="HR26" s="42"/>
      <c r="HS26" s="42"/>
      <c r="HT26" s="43"/>
      <c r="HU26" s="84"/>
      <c r="HV26" s="42"/>
      <c r="HW26" s="42"/>
      <c r="HX26" s="42"/>
      <c r="HY26" s="42"/>
      <c r="HZ26" s="42"/>
      <c r="IA26" s="42"/>
      <c r="IB26" s="42"/>
      <c r="IC26" s="42"/>
      <c r="ID26" s="42"/>
      <c r="IE26" s="85"/>
    </row>
    <row r="27" spans="1:240" s="12" customFormat="1" ht="15" customHeight="1" x14ac:dyDescent="0.3">
      <c r="A27" s="78" t="s">
        <v>61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0"/>
      <c r="X27" s="81"/>
      <c r="Y27" s="82"/>
      <c r="Z27" s="82"/>
      <c r="AA27" s="82"/>
      <c r="AB27" s="82"/>
      <c r="AC27" s="8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62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>
        <v>50</v>
      </c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150</v>
      </c>
      <c r="EJ27" s="61"/>
      <c r="EK27" s="61"/>
      <c r="EL27" s="61"/>
      <c r="EM27" s="61"/>
      <c r="EN27" s="62"/>
      <c r="EO27" s="60">
        <v>50</v>
      </c>
      <c r="EP27" s="61"/>
      <c r="EQ27" s="61"/>
      <c r="ER27" s="61"/>
      <c r="ES27" s="61"/>
      <c r="ET27" s="62"/>
      <c r="EU27" s="60">
        <v>200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63"/>
      <c r="GR27" s="64"/>
      <c r="GS27" s="64"/>
      <c r="GT27" s="64"/>
      <c r="GU27" s="64"/>
      <c r="GV27" s="65"/>
      <c r="GW27" s="75"/>
      <c r="GX27" s="76"/>
      <c r="GY27" s="76"/>
      <c r="GZ27" s="76"/>
      <c r="HA27" s="76"/>
      <c r="HB27" s="77"/>
      <c r="HC27" s="57"/>
      <c r="HD27" s="58"/>
      <c r="HE27" s="58"/>
      <c r="HF27" s="58"/>
      <c r="HG27" s="58"/>
      <c r="HH27" s="59"/>
      <c r="HI27" s="67"/>
      <c r="HJ27" s="68"/>
      <c r="HK27" s="68"/>
      <c r="HL27" s="68"/>
      <c r="HM27" s="68"/>
      <c r="HN27" s="69"/>
      <c r="HO27" s="213"/>
      <c r="HP27" s="211"/>
      <c r="HQ27" s="211"/>
      <c r="HR27" s="211"/>
      <c r="HS27" s="211"/>
      <c r="HT27" s="214"/>
      <c r="HU27" s="210"/>
      <c r="HV27" s="211"/>
      <c r="HW27" s="211"/>
      <c r="HX27" s="211"/>
      <c r="HY27" s="211"/>
      <c r="HZ27" s="211"/>
      <c r="IA27" s="211"/>
      <c r="IB27" s="211"/>
      <c r="IC27" s="211"/>
      <c r="ID27" s="211"/>
      <c r="IE27" s="212"/>
    </row>
    <row r="28" spans="1:240" s="2" customFormat="1" ht="16.5" customHeight="1" x14ac:dyDescent="0.25">
      <c r="A28" s="23" t="s">
        <v>63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8.0000000000000002E-3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4.5600000000000005</v>
      </c>
      <c r="GX28" s="36"/>
      <c r="GY28" s="36"/>
      <c r="GZ28" s="36"/>
      <c r="HA28" s="36"/>
      <c r="HB28" s="37"/>
      <c r="HC28" s="38">
        <f t="shared" ref="HC28" si="5">GK28*HI28</f>
        <v>0.79200000000000004</v>
      </c>
      <c r="HD28" s="39"/>
      <c r="HE28" s="39"/>
      <c r="HF28" s="39"/>
      <c r="HG28" s="39"/>
      <c r="HH28" s="40"/>
      <c r="HI28" s="70">
        <f t="shared" ref="HI28:HI36" si="6">$BI$16</f>
        <v>99</v>
      </c>
      <c r="HJ28" s="71"/>
      <c r="HK28" s="71"/>
      <c r="HL28" s="71"/>
      <c r="HM28" s="71"/>
      <c r="HN28" s="34"/>
      <c r="HO28" s="41"/>
      <c r="HP28" s="42"/>
      <c r="HQ28" s="42"/>
      <c r="HR28" s="42"/>
      <c r="HS28" s="42"/>
      <c r="HT28" s="43"/>
      <c r="HU28" s="72">
        <f t="shared" ref="HU28:HU55" si="7">GQ28*HC28</f>
        <v>451.44</v>
      </c>
      <c r="HV28" s="73"/>
      <c r="HW28" s="73"/>
      <c r="HX28" s="73"/>
      <c r="HY28" s="73"/>
      <c r="HZ28" s="73"/>
      <c r="IA28" s="73"/>
      <c r="IB28" s="73"/>
      <c r="IC28" s="73"/>
      <c r="ID28" s="73"/>
      <c r="IE28" s="74"/>
      <c r="IF28" s="2">
        <f t="shared" ref="IF28:IF55" si="8">SUM(HU28)</f>
        <v>451.44</v>
      </c>
    </row>
    <row r="29" spans="1:240" s="2" customFormat="1" ht="16.5" customHeight="1" x14ac:dyDescent="0.25">
      <c r="A29" s="23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>
        <v>5.6000000000000001E-2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0.156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14.664</v>
      </c>
      <c r="GX29" s="36"/>
      <c r="GY29" s="36"/>
      <c r="GZ29" s="36"/>
      <c r="HA29" s="36"/>
      <c r="HB29" s="37"/>
      <c r="HC29" s="38">
        <f t="shared" ref="HC29:HC52" si="9">GK29*HI29</f>
        <v>15.444000000000001</v>
      </c>
      <c r="HD29" s="39"/>
      <c r="HE29" s="39"/>
      <c r="HF29" s="39"/>
      <c r="HG29" s="39"/>
      <c r="HH29" s="40"/>
      <c r="HI29" s="70">
        <f t="shared" si="6"/>
        <v>99</v>
      </c>
      <c r="HJ29" s="71"/>
      <c r="HK29" s="71"/>
      <c r="HL29" s="71"/>
      <c r="HM29" s="71"/>
      <c r="HN29" s="34"/>
      <c r="HO29" s="41"/>
      <c r="HP29" s="42"/>
      <c r="HQ29" s="42"/>
      <c r="HR29" s="42"/>
      <c r="HS29" s="42"/>
      <c r="HT29" s="43"/>
      <c r="HU29" s="72">
        <f t="shared" si="7"/>
        <v>1451.7360000000001</v>
      </c>
      <c r="HV29" s="73"/>
      <c r="HW29" s="73"/>
      <c r="HX29" s="73"/>
      <c r="HY29" s="73"/>
      <c r="HZ29" s="73"/>
      <c r="IA29" s="73"/>
      <c r="IB29" s="73"/>
      <c r="IC29" s="73"/>
      <c r="ID29" s="73"/>
      <c r="IE29" s="74"/>
      <c r="IF29" s="2">
        <f t="shared" si="8"/>
        <v>1451.7360000000001</v>
      </c>
    </row>
    <row r="30" spans="1:240" s="2" customFormat="1" ht="18" customHeight="1" x14ac:dyDescent="0.25">
      <c r="A30" s="23" t="s">
        <v>65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3.0000000000000001E-3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3.0000000000000001E-3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0.68400000000000005</v>
      </c>
      <c r="GX30" s="36"/>
      <c r="GY30" s="36"/>
      <c r="GZ30" s="36"/>
      <c r="HA30" s="36"/>
      <c r="HB30" s="37"/>
      <c r="HC30" s="38">
        <f t="shared" si="9"/>
        <v>0.29699999999999999</v>
      </c>
      <c r="HD30" s="39"/>
      <c r="HE30" s="39"/>
      <c r="HF30" s="39"/>
      <c r="HG30" s="39"/>
      <c r="HH30" s="40"/>
      <c r="HI30" s="70">
        <f t="shared" si="6"/>
        <v>99</v>
      </c>
      <c r="HJ30" s="71"/>
      <c r="HK30" s="71"/>
      <c r="HL30" s="71"/>
      <c r="HM30" s="71"/>
      <c r="HN30" s="34"/>
      <c r="HO30" s="41"/>
      <c r="HP30" s="42"/>
      <c r="HQ30" s="42"/>
      <c r="HR30" s="42"/>
      <c r="HS30" s="42"/>
      <c r="HT30" s="43"/>
      <c r="HU30" s="72">
        <f t="shared" si="7"/>
        <v>67.715999999999994</v>
      </c>
      <c r="HV30" s="73"/>
      <c r="HW30" s="73"/>
      <c r="HX30" s="73"/>
      <c r="HY30" s="73"/>
      <c r="HZ30" s="73"/>
      <c r="IA30" s="73"/>
      <c r="IB30" s="73"/>
      <c r="IC30" s="73"/>
      <c r="ID30" s="73"/>
      <c r="IE30" s="74"/>
      <c r="IF30" s="2">
        <f t="shared" si="8"/>
        <v>67.715999999999994</v>
      </c>
    </row>
    <row r="31" spans="1:240" s="2" customFormat="1" ht="16.5" customHeight="1" x14ac:dyDescent="0.25">
      <c r="A31" s="23" t="s">
        <v>103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4.2999999999999997E-2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4.2999999999999997E-2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5.1599999999999993</v>
      </c>
      <c r="GX31" s="36"/>
      <c r="GY31" s="36"/>
      <c r="GZ31" s="36"/>
      <c r="HA31" s="36"/>
      <c r="HB31" s="37"/>
      <c r="HC31" s="38">
        <f t="shared" si="9"/>
        <v>4.2569999999999997</v>
      </c>
      <c r="HD31" s="39"/>
      <c r="HE31" s="39"/>
      <c r="HF31" s="39"/>
      <c r="HG31" s="39"/>
      <c r="HH31" s="40"/>
      <c r="HI31" s="32">
        <f t="shared" si="6"/>
        <v>99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2">
        <f t="shared" si="7"/>
        <v>510.84</v>
      </c>
      <c r="HV31" s="73"/>
      <c r="HW31" s="73"/>
      <c r="HX31" s="73"/>
      <c r="HY31" s="73"/>
      <c r="HZ31" s="73"/>
      <c r="IA31" s="73"/>
      <c r="IB31" s="73"/>
      <c r="IC31" s="73"/>
      <c r="ID31" s="73"/>
      <c r="IE31" s="74"/>
      <c r="IF31" s="2">
        <f t="shared" si="8"/>
        <v>510.84</v>
      </c>
    </row>
    <row r="32" spans="1:240" s="2" customFormat="1" ht="16.5" customHeight="1" x14ac:dyDescent="0.25">
      <c r="A32" s="23" t="s">
        <v>66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48</v>
      </c>
      <c r="GR32" s="27"/>
      <c r="GS32" s="27"/>
      <c r="GT32" s="27"/>
      <c r="GU32" s="27"/>
      <c r="GV32" s="28"/>
      <c r="GW32" s="35">
        <f t="shared" si="4"/>
        <v>1.2000000000000002</v>
      </c>
      <c r="GX32" s="36"/>
      <c r="GY32" s="36"/>
      <c r="GZ32" s="36"/>
      <c r="HA32" s="36"/>
      <c r="HB32" s="37"/>
      <c r="HC32" s="38">
        <f t="shared" si="9"/>
        <v>2.4750000000000001</v>
      </c>
      <c r="HD32" s="39"/>
      <c r="HE32" s="39"/>
      <c r="HF32" s="39"/>
      <c r="HG32" s="39"/>
      <c r="HH32" s="40"/>
      <c r="HI32" s="32">
        <f t="shared" si="6"/>
        <v>99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2">
        <f t="shared" si="7"/>
        <v>118.80000000000001</v>
      </c>
      <c r="HV32" s="73"/>
      <c r="HW32" s="73"/>
      <c r="HX32" s="73"/>
      <c r="HY32" s="73"/>
      <c r="HZ32" s="73"/>
      <c r="IA32" s="73"/>
      <c r="IB32" s="73"/>
      <c r="IC32" s="73"/>
      <c r="ID32" s="73"/>
      <c r="IE32" s="74"/>
      <c r="IF32" s="2">
        <f t="shared" si="8"/>
        <v>118.80000000000001</v>
      </c>
    </row>
    <row r="33" spans="1:240" s="2" customFormat="1" ht="16.5" customHeight="1" x14ac:dyDescent="0.25">
      <c r="A33" s="23" t="s">
        <v>67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3.5000000000000003E-2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3.5000000000000003E-2</v>
      </c>
      <c r="GL33" s="30"/>
      <c r="GM33" s="30"/>
      <c r="GN33" s="30"/>
      <c r="GO33" s="30"/>
      <c r="GP33" s="31"/>
      <c r="GQ33" s="26">
        <v>42</v>
      </c>
      <c r="GR33" s="27"/>
      <c r="GS33" s="27"/>
      <c r="GT33" s="27"/>
      <c r="GU33" s="27"/>
      <c r="GV33" s="28"/>
      <c r="GW33" s="35">
        <f t="shared" si="4"/>
        <v>1.4700000000000002</v>
      </c>
      <c r="GX33" s="36"/>
      <c r="GY33" s="36"/>
      <c r="GZ33" s="36"/>
      <c r="HA33" s="36"/>
      <c r="HB33" s="37"/>
      <c r="HC33" s="38">
        <f t="shared" si="9"/>
        <v>3.4650000000000003</v>
      </c>
      <c r="HD33" s="39"/>
      <c r="HE33" s="39"/>
      <c r="HF33" s="39"/>
      <c r="HG33" s="39"/>
      <c r="HH33" s="40"/>
      <c r="HI33" s="32">
        <f t="shared" si="6"/>
        <v>99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2">
        <f t="shared" si="7"/>
        <v>145.53</v>
      </c>
      <c r="HV33" s="73"/>
      <c r="HW33" s="73"/>
      <c r="HX33" s="73"/>
      <c r="HY33" s="73"/>
      <c r="HZ33" s="73"/>
      <c r="IA33" s="73"/>
      <c r="IB33" s="73"/>
      <c r="IC33" s="73"/>
      <c r="ID33" s="73"/>
      <c r="IE33" s="74"/>
      <c r="IF33" s="2">
        <f t="shared" si="8"/>
        <v>145.53</v>
      </c>
    </row>
    <row r="34" spans="1:240" s="2" customFormat="1" ht="16.5" customHeight="1" x14ac:dyDescent="0.25">
      <c r="A34" s="23" t="s">
        <v>68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2.9699999999999998</v>
      </c>
      <c r="HD34" s="39"/>
      <c r="HE34" s="39"/>
      <c r="HF34" s="39"/>
      <c r="HG34" s="39"/>
      <c r="HH34" s="40"/>
      <c r="HI34" s="32">
        <f t="shared" si="6"/>
        <v>99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196.01999999999998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196.01999999999998</v>
      </c>
    </row>
    <row r="35" spans="1:240" s="2" customFormat="1" ht="16.5" customHeight="1" x14ac:dyDescent="0.25">
      <c r="A35" s="23" t="s">
        <v>69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8.0000000000000002E-3</v>
      </c>
      <c r="CH35" s="18"/>
      <c r="CI35" s="18"/>
      <c r="CJ35" s="18"/>
      <c r="CK35" s="18"/>
      <c r="CL35" s="19"/>
      <c r="CM35" s="17">
        <v>4.0000000000000001E-3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1.4E-2</v>
      </c>
      <c r="GL35" s="30"/>
      <c r="GM35" s="30"/>
      <c r="GN35" s="30"/>
      <c r="GO35" s="30"/>
      <c r="GP35" s="31"/>
      <c r="GQ35" s="26">
        <v>48</v>
      </c>
      <c r="GR35" s="27"/>
      <c r="GS35" s="27"/>
      <c r="GT35" s="27"/>
      <c r="GU35" s="27"/>
      <c r="GV35" s="28"/>
      <c r="GW35" s="35">
        <f t="shared" si="4"/>
        <v>0.67200000000000004</v>
      </c>
      <c r="GX35" s="36"/>
      <c r="GY35" s="36"/>
      <c r="GZ35" s="36"/>
      <c r="HA35" s="36"/>
      <c r="HB35" s="37"/>
      <c r="HC35" s="38">
        <f t="shared" si="9"/>
        <v>1.3860000000000001</v>
      </c>
      <c r="HD35" s="39"/>
      <c r="HE35" s="39"/>
      <c r="HF35" s="39"/>
      <c r="HG35" s="39"/>
      <c r="HH35" s="40"/>
      <c r="HI35" s="32">
        <f t="shared" si="6"/>
        <v>99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66.528000000000006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66.528000000000006</v>
      </c>
    </row>
    <row r="36" spans="1:240" s="2" customFormat="1" ht="16.5" customHeight="1" x14ac:dyDescent="0.25">
      <c r="A36" s="23" t="s">
        <v>70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4.5999999999999999E-2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4.5999999999999999E-2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2.5760000000000001</v>
      </c>
      <c r="GX36" s="36"/>
      <c r="GY36" s="36"/>
      <c r="GZ36" s="36"/>
      <c r="HA36" s="36"/>
      <c r="HB36" s="37"/>
      <c r="HC36" s="38">
        <f t="shared" si="9"/>
        <v>4.5540000000000003</v>
      </c>
      <c r="HD36" s="39"/>
      <c r="HE36" s="39"/>
      <c r="HF36" s="39"/>
      <c r="HG36" s="39"/>
      <c r="HH36" s="40"/>
      <c r="HI36" s="32">
        <f t="shared" si="6"/>
        <v>99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255.024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255.024</v>
      </c>
    </row>
    <row r="37" spans="1:240" s="2" customFormat="1" ht="16.5" customHeight="1" x14ac:dyDescent="0.25">
      <c r="A37" s="23" t="s">
        <v>71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4.0000000000000001E-3</v>
      </c>
      <c r="GL37" s="30"/>
      <c r="GM37" s="30"/>
      <c r="GN37" s="30"/>
      <c r="GO37" s="30"/>
      <c r="GP37" s="31"/>
      <c r="GQ37" s="26">
        <v>145</v>
      </c>
      <c r="GR37" s="27"/>
      <c r="GS37" s="27"/>
      <c r="GT37" s="27"/>
      <c r="GU37" s="27"/>
      <c r="GV37" s="28"/>
      <c r="GW37" s="35">
        <f t="shared" si="4"/>
        <v>0.57999999999999996</v>
      </c>
      <c r="GX37" s="36"/>
      <c r="GY37" s="36"/>
      <c r="GZ37" s="36"/>
      <c r="HA37" s="36"/>
      <c r="HB37" s="37"/>
      <c r="HC37" s="38">
        <f t="shared" si="9"/>
        <v>0.39600000000000002</v>
      </c>
      <c r="HD37" s="39"/>
      <c r="HE37" s="39"/>
      <c r="HF37" s="39"/>
      <c r="HG37" s="39"/>
      <c r="HH37" s="40"/>
      <c r="HI37" s="32">
        <f t="shared" ref="HI37:HI46" si="10">$BI$16</f>
        <v>99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57.42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57.42</v>
      </c>
    </row>
    <row r="38" spans="1:240" s="2" customFormat="1" ht="16.5" customHeight="1" x14ac:dyDescent="0.25">
      <c r="A38" s="23" t="s">
        <v>72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7.0000000000000001E-3</v>
      </c>
      <c r="CH38" s="18"/>
      <c r="CI38" s="18"/>
      <c r="CJ38" s="18"/>
      <c r="CK38" s="18"/>
      <c r="CL38" s="19"/>
      <c r="CM38" s="17">
        <v>8.0000000000000002E-3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1.4999999999999999E-2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0.67499999999999993</v>
      </c>
      <c r="GX38" s="36"/>
      <c r="GY38" s="36"/>
      <c r="GZ38" s="36"/>
      <c r="HA38" s="36"/>
      <c r="HB38" s="37"/>
      <c r="HC38" s="38">
        <f t="shared" si="9"/>
        <v>1.4849999999999999</v>
      </c>
      <c r="HD38" s="39"/>
      <c r="HE38" s="39"/>
      <c r="HF38" s="39"/>
      <c r="HG38" s="39"/>
      <c r="HH38" s="40"/>
      <c r="HI38" s="32">
        <f t="shared" si="10"/>
        <v>99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66.824999999999989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66.824999999999989</v>
      </c>
    </row>
    <row r="39" spans="1:240" s="2" customFormat="1" ht="16.5" customHeight="1" x14ac:dyDescent="0.25">
      <c r="A39" s="23" t="s">
        <v>73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0.19800000000000001</v>
      </c>
      <c r="HD39" s="39"/>
      <c r="HE39" s="39"/>
      <c r="HF39" s="39"/>
      <c r="HG39" s="39"/>
      <c r="HH39" s="40"/>
      <c r="HI39" s="32">
        <f t="shared" si="10"/>
        <v>99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8.3160000000000007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8.3160000000000007</v>
      </c>
    </row>
    <row r="40" spans="1:240" s="2" customFormat="1" ht="16.5" customHeight="1" x14ac:dyDescent="0.25">
      <c r="A40" s="23" t="s">
        <v>74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f t="shared" si="9"/>
        <v>4.7519999999999998</v>
      </c>
      <c r="HD40" s="39"/>
      <c r="HE40" s="39"/>
      <c r="HF40" s="39"/>
      <c r="HG40" s="39"/>
      <c r="HH40" s="40"/>
      <c r="HI40" s="32">
        <f t="shared" si="10"/>
        <v>99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3088.7999999999997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3088.7999999999997</v>
      </c>
    </row>
    <row r="41" spans="1:240" s="2" customFormat="1" ht="16.2" customHeight="1" x14ac:dyDescent="0.25">
      <c r="A41" s="23" t="s">
        <v>75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0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4"/>
        <v>0</v>
      </c>
      <c r="GX41" s="36"/>
      <c r="GY41" s="36"/>
      <c r="GZ41" s="36"/>
      <c r="HA41" s="36"/>
      <c r="HB41" s="37"/>
      <c r="HC41" s="38">
        <f t="shared" si="9"/>
        <v>0</v>
      </c>
      <c r="HD41" s="39"/>
      <c r="HE41" s="39"/>
      <c r="HF41" s="39"/>
      <c r="HG41" s="39"/>
      <c r="HH41" s="40"/>
      <c r="HI41" s="32">
        <f t="shared" si="10"/>
        <v>99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0</v>
      </c>
    </row>
    <row r="42" spans="1:240" s="2" customFormat="1" ht="16.5" customHeight="1" x14ac:dyDescent="0.25">
      <c r="A42" s="23" t="s">
        <v>76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2.7E-2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2.6459999999999999</v>
      </c>
      <c r="GX42" s="36"/>
      <c r="GY42" s="36"/>
      <c r="GZ42" s="36"/>
      <c r="HA42" s="36"/>
      <c r="HB42" s="37"/>
      <c r="HC42" s="38">
        <f t="shared" si="9"/>
        <v>2.673</v>
      </c>
      <c r="HD42" s="39"/>
      <c r="HE42" s="39"/>
      <c r="HF42" s="39"/>
      <c r="HG42" s="39"/>
      <c r="HH42" s="40"/>
      <c r="HI42" s="32">
        <f t="shared" si="10"/>
        <v>99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261.95400000000001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261.95400000000001</v>
      </c>
    </row>
    <row r="43" spans="1:240" s="2" customFormat="1" ht="16.5" customHeight="1" x14ac:dyDescent="0.25">
      <c r="A43" s="23" t="s">
        <v>77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3.5000000000000003E-2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3.5000000000000003E-2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1.155</v>
      </c>
      <c r="GX43" s="36"/>
      <c r="GY43" s="36"/>
      <c r="GZ43" s="36"/>
      <c r="HA43" s="36"/>
      <c r="HB43" s="37"/>
      <c r="HC43" s="38">
        <f t="shared" si="9"/>
        <v>3.4650000000000003</v>
      </c>
      <c r="HD43" s="39"/>
      <c r="HE43" s="39"/>
      <c r="HF43" s="39"/>
      <c r="HG43" s="39"/>
      <c r="HH43" s="40"/>
      <c r="HI43" s="32">
        <f t="shared" si="10"/>
        <v>99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114.34500000000001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114.34500000000001</v>
      </c>
    </row>
    <row r="44" spans="1:240" s="2" customFormat="1" ht="16.5" customHeight="1" x14ac:dyDescent="0.25">
      <c r="A44" s="23" t="s">
        <v>78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2.2199999999999998</v>
      </c>
      <c r="GX44" s="36"/>
      <c r="GY44" s="36"/>
      <c r="GZ44" s="36"/>
      <c r="HA44" s="36"/>
      <c r="HB44" s="37"/>
      <c r="HC44" s="38">
        <f t="shared" si="9"/>
        <v>1.4849999999999999</v>
      </c>
      <c r="HD44" s="39"/>
      <c r="HE44" s="39"/>
      <c r="HF44" s="39"/>
      <c r="HG44" s="39"/>
      <c r="HH44" s="40"/>
      <c r="HI44" s="32">
        <f t="shared" si="10"/>
        <v>99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219.77999999999997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219.77999999999997</v>
      </c>
    </row>
    <row r="45" spans="1:240" s="2" customFormat="1" ht="16.5" customHeight="1" x14ac:dyDescent="0.25">
      <c r="A45" s="47" t="s">
        <v>79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0</v>
      </c>
      <c r="GX45" s="36"/>
      <c r="GY45" s="36"/>
      <c r="GZ45" s="36"/>
      <c r="HA45" s="36"/>
      <c r="HB45" s="37"/>
      <c r="HC45" s="38">
        <f t="shared" si="9"/>
        <v>0</v>
      </c>
      <c r="HD45" s="39"/>
      <c r="HE45" s="39"/>
      <c r="HF45" s="39"/>
      <c r="HG45" s="39"/>
      <c r="HH45" s="40"/>
      <c r="HI45" s="32">
        <f t="shared" si="10"/>
        <v>99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0</v>
      </c>
    </row>
    <row r="46" spans="1:240" s="2" customFormat="1" ht="16.5" customHeight="1" x14ac:dyDescent="0.25">
      <c r="A46" s="23" t="s">
        <v>80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0.495</v>
      </c>
      <c r="HD46" s="39"/>
      <c r="HE46" s="39"/>
      <c r="HF46" s="39"/>
      <c r="HG46" s="39"/>
      <c r="HH46" s="40"/>
      <c r="HI46" s="32">
        <f t="shared" si="10"/>
        <v>99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13.365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13.365</v>
      </c>
    </row>
    <row r="47" spans="1:240" s="2" customFormat="1" ht="16.5" customHeight="1" x14ac:dyDescent="0.25">
      <c r="A47" s="23" t="s">
        <v>81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99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2" customHeight="1" x14ac:dyDescent="0.25">
      <c r="A48" s="23" t="s">
        <v>82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0.19800000000000001</v>
      </c>
      <c r="HD48" s="39"/>
      <c r="HE48" s="39"/>
      <c r="HF48" s="39"/>
      <c r="HG48" s="39"/>
      <c r="HH48" s="40"/>
      <c r="HI48" s="32">
        <f t="shared" si="11"/>
        <v>99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29.304000000000002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29.304000000000002</v>
      </c>
    </row>
    <row r="49" spans="1:240" s="2" customFormat="1" ht="16.5" customHeight="1" x14ac:dyDescent="0.25">
      <c r="A49" s="23" t="s">
        <v>83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99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5">
      <c r="A50" s="23" t="s">
        <v>84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59</v>
      </c>
      <c r="GR50" s="27"/>
      <c r="GS50" s="27"/>
      <c r="GT50" s="27"/>
      <c r="GU50" s="27"/>
      <c r="GV50" s="28"/>
      <c r="GW50" s="35">
        <f t="shared" si="4"/>
        <v>8.5550000000000015</v>
      </c>
      <c r="GX50" s="36"/>
      <c r="GY50" s="36"/>
      <c r="GZ50" s="36"/>
      <c r="HA50" s="36"/>
      <c r="HB50" s="37"/>
      <c r="HC50" s="38">
        <f t="shared" si="9"/>
        <v>14.355000000000002</v>
      </c>
      <c r="HD50" s="39"/>
      <c r="HE50" s="39"/>
      <c r="HF50" s="39"/>
      <c r="HG50" s="39"/>
      <c r="HH50" s="40"/>
      <c r="HI50" s="32">
        <f t="shared" si="11"/>
        <v>99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846.94500000000016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846.94500000000016</v>
      </c>
    </row>
    <row r="51" spans="1:240" s="2" customFormat="1" ht="16.5" customHeight="1" x14ac:dyDescent="0.25">
      <c r="A51" s="23" t="s">
        <v>85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5.0000000000000001E-4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5.0000000000000001E-4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0.17500000000000002</v>
      </c>
      <c r="GX51" s="36"/>
      <c r="GY51" s="36"/>
      <c r="GZ51" s="36"/>
      <c r="HA51" s="36"/>
      <c r="HB51" s="37"/>
      <c r="HC51" s="38">
        <f t="shared" si="9"/>
        <v>4.9500000000000002E-2</v>
      </c>
      <c r="HD51" s="39"/>
      <c r="HE51" s="39"/>
      <c r="HF51" s="39"/>
      <c r="HG51" s="39"/>
      <c r="HH51" s="40"/>
      <c r="HI51" s="32">
        <f t="shared" si="11"/>
        <v>99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17.324999999999999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17.324999999999999</v>
      </c>
    </row>
    <row r="52" spans="1:240" s="2" customFormat="1" ht="16.5" customHeight="1" x14ac:dyDescent="0.25">
      <c r="A52" s="23" t="s">
        <v>86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0.57999999999999996</v>
      </c>
      <c r="GX52" s="36"/>
      <c r="GY52" s="36"/>
      <c r="GZ52" s="36"/>
      <c r="HA52" s="36"/>
      <c r="HB52" s="37"/>
      <c r="HC52" s="38">
        <f t="shared" si="9"/>
        <v>9.9000000000000005E-2</v>
      </c>
      <c r="HD52" s="39"/>
      <c r="HE52" s="39"/>
      <c r="HF52" s="39"/>
      <c r="HG52" s="39"/>
      <c r="HH52" s="40"/>
      <c r="HI52" s="32">
        <f t="shared" si="11"/>
        <v>99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57.42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57.42</v>
      </c>
    </row>
    <row r="53" spans="1:240" s="2" customFormat="1" ht="16.5" customHeight="1" x14ac:dyDescent="0.25">
      <c r="A53" s="23" t="s">
        <v>87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0</v>
      </c>
      <c r="GX53" s="36"/>
      <c r="GY53" s="36"/>
      <c r="GZ53" s="36"/>
      <c r="HA53" s="36"/>
      <c r="HB53" s="37"/>
      <c r="HC53" s="38">
        <f t="shared" ref="HC29:HC53" si="12">GK53*HI53</f>
        <v>0</v>
      </c>
      <c r="HD53" s="39"/>
      <c r="HE53" s="39"/>
      <c r="HF53" s="39"/>
      <c r="HG53" s="39"/>
      <c r="HH53" s="40"/>
      <c r="HI53" s="32">
        <f t="shared" si="11"/>
        <v>99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0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0</v>
      </c>
    </row>
    <row r="54" spans="1:240" s="2" customFormat="1" ht="16.5" customHeight="1" x14ac:dyDescent="0.25">
      <c r="A54" s="23" t="s">
        <v>88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3.0000000000000001E-3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8.8000000000000009E-2</v>
      </c>
      <c r="GL54" s="30"/>
      <c r="GM54" s="30"/>
      <c r="GN54" s="30"/>
      <c r="GO54" s="30"/>
      <c r="GP54" s="31"/>
      <c r="GQ54" s="26">
        <v>14.9</v>
      </c>
      <c r="GR54" s="27"/>
      <c r="GS54" s="27"/>
      <c r="GT54" s="27"/>
      <c r="GU54" s="27"/>
      <c r="GV54" s="28"/>
      <c r="GW54" s="35">
        <f t="shared" si="4"/>
        <v>1.3112000000000001</v>
      </c>
      <c r="GX54" s="36"/>
      <c r="GY54" s="36"/>
      <c r="GZ54" s="36"/>
      <c r="HA54" s="36"/>
      <c r="HB54" s="37"/>
      <c r="HC54" s="38">
        <v>140</v>
      </c>
      <c r="HD54" s="39"/>
      <c r="HE54" s="39"/>
      <c r="HF54" s="39"/>
      <c r="HG54" s="39"/>
      <c r="HH54" s="40"/>
      <c r="HI54" s="32">
        <f t="shared" si="11"/>
        <v>99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2086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2086</v>
      </c>
    </row>
    <row r="55" spans="1:240" s="2" customFormat="1" ht="16.5" customHeight="1" x14ac:dyDescent="0.25">
      <c r="A55" s="247" t="s">
        <v>106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5.0000000000000001E-4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3">AK55+AQ55+AW55+BC55+BI55+BO55+BU55+CA55+CG55+CM55+CS55+CY55+DE55+DK55+DQ55+DW55+EC55+EI55+EO55+EU55+FA55+FG55+FM55+FS55+FY55+GE55</f>
        <v>5.0000000000000001E-4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4"/>
        <v>1.7</v>
      </c>
      <c r="GX55" s="36"/>
      <c r="GY55" s="36"/>
      <c r="GZ55" s="36"/>
      <c r="HA55" s="36"/>
      <c r="HB55" s="37"/>
      <c r="HC55" s="38">
        <f t="shared" ref="HC55" si="14">GK55*HI55</f>
        <v>4.9500000000000002E-2</v>
      </c>
      <c r="HD55" s="39"/>
      <c r="HE55" s="39"/>
      <c r="HF55" s="39"/>
      <c r="HG55" s="39"/>
      <c r="HH55" s="40"/>
      <c r="HI55" s="32">
        <f t="shared" si="11"/>
        <v>99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168.3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168.3</v>
      </c>
    </row>
    <row r="56" spans="1:240" s="2" customFormat="1" ht="10.199999999999999" x14ac:dyDescent="0.2">
      <c r="HN56" s="2">
        <v>108</v>
      </c>
      <c r="HW56" s="66"/>
      <c r="HX56" s="66"/>
      <c r="HY56" s="66"/>
      <c r="HZ56" s="66"/>
      <c r="IA56" s="66"/>
      <c r="IB56" s="66"/>
      <c r="IC56" s="66"/>
      <c r="ID56" s="66"/>
      <c r="IE56" s="66"/>
      <c r="IF56" s="66"/>
    </row>
    <row r="57" spans="1:240" s="2" customFormat="1" ht="10.199999999999999" x14ac:dyDescent="0.2">
      <c r="HU57" s="13">
        <f>SUM(HU28:HU56)</f>
        <v>10299.732999999997</v>
      </c>
      <c r="HW57" s="66"/>
      <c r="HX57" s="66"/>
      <c r="HY57" s="66"/>
      <c r="HZ57" s="66"/>
      <c r="IA57" s="66"/>
      <c r="IB57" s="66"/>
      <c r="IC57" s="66"/>
      <c r="ID57" s="66"/>
      <c r="IE57" s="66"/>
      <c r="IF57" s="66"/>
    </row>
    <row r="58" spans="1:240" s="2" customFormat="1" ht="10.199999999999999" x14ac:dyDescent="0.2">
      <c r="A58" s="2" t="s">
        <v>89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90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98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91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92</v>
      </c>
      <c r="FK59" s="56" t="s">
        <v>93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94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95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96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2025-09-22T06:09:55Z</dcterms:modified>
</cp:coreProperties>
</file>