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0" i="1"/>
  <c r="GK29" i="1"/>
  <c r="GK28" i="1"/>
  <c r="HC28" i="1" s="1"/>
  <c r="HU28" i="1" s="1"/>
  <c r="HU56" i="1" l="1"/>
  <c r="IF56" i="1" s="1"/>
  <c r="HU43" i="1"/>
  <c r="IF43" i="1" s="1"/>
  <c r="HU45" i="1"/>
  <c r="IF45" i="1" s="1"/>
  <c r="GW54" i="1"/>
  <c r="HU54" i="1"/>
  <c r="IF54" i="1" s="1"/>
  <c r="GW38" i="1"/>
  <c r="HU38" i="1"/>
  <c r="IF38" i="1" s="1"/>
  <c r="GW30" i="1"/>
  <c r="HU30" i="1"/>
  <c r="IF30" i="1" s="1"/>
  <c r="HU39" i="1"/>
  <c r="IF39" i="1" s="1"/>
  <c r="GW47" i="1"/>
  <c r="HU47" i="1"/>
  <c r="IF47" i="1" s="1"/>
  <c r="HU49" i="1"/>
  <c r="IF49" i="1" s="1"/>
  <c r="HU36" i="1"/>
  <c r="IF36" i="1" s="1"/>
  <c r="HU40" i="1"/>
  <c r="IF40" i="1" s="1"/>
  <c r="GW34" i="1"/>
  <c r="HU42" i="1"/>
  <c r="IF42" i="1" s="1"/>
  <c r="HU51" i="1"/>
  <c r="IF51" i="1" s="1"/>
  <c r="HU44" i="1"/>
  <c r="IF44" i="1" s="1"/>
  <c r="HU41" i="1"/>
  <c r="IF41" i="1" s="1"/>
  <c r="HU37" i="1"/>
  <c r="IF37" i="1" s="1"/>
  <c r="GW33" i="1"/>
  <c r="HU33" i="1"/>
  <c r="IF33" i="1" s="1"/>
  <c r="GW48" i="1"/>
  <c r="HU48" i="1"/>
  <c r="IF48" i="1" s="1"/>
  <c r="GW52" i="1"/>
  <c r="HU52" i="1"/>
  <c r="IF52" i="1" s="1"/>
  <c r="GW32" i="1"/>
  <c r="HU32" i="1"/>
  <c r="IF32" i="1" s="1"/>
  <c r="GW46" i="1"/>
  <c r="HU46" i="1"/>
  <c r="IF46" i="1" s="1"/>
  <c r="HU50" i="1"/>
  <c r="IF50" i="1" s="1"/>
  <c r="HU55" i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<sst xmlns="http://schemas.openxmlformats.org/spreadsheetml/2006/main" count="129" uniqueCount="111">
  <si>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</si>
  <si>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</si>
  <si>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</si>
  <si>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</si>
  <si>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</si>
  <si>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</si>
  <si>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</si>
  <si>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</si>
  <si>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</si>
  <si>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</si>
  <si>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</si>
  <si>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</si>
  <si>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</si>
  <si>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</si>
  <si>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</si>
  <si>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</si>
  <si>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</si>
  <si>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</si>
  <si>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</si>
  <si>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</si>
  <si>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</si>
  <si>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</si>
  <si>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</si>
  <si>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</si>
  <si>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</si>
  <si>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</si>
  <si>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</si>
  <si>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</si>
  <si>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</si>
  <si>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</si>
  <si>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</si>
  <si>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</si>
  <si>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</si>
  <si>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</si>
  <si>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</si>
  <si>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</si>
  <si>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</si>
  <si>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</si>
  <si>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</si>
  <si>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</si>
  <si>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</si>
  <si>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</si>
  <si>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</si>
  <si>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</si>
  <si>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</si>
  <si>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</si>
  <si>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</si>
  <si>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</si>
  <si>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</si>
  <si>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</si>
  <si>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</si>
  <si>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</si>
  <si>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</si>
  <si>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</si>
  <si>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</si>
  <si>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</si>
  <si>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</si>
  <si>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</si>
  <si>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</si>
  <si>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</si>
  <si>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</si>
  <si>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</si>
  <si>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</si>
  <si>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</si>
  <si>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</si>
  <si>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</si>
  <si>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</si>
  <si>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</si>
  <si>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</si>
  <si>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</si>
  <si>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</si>
  <si>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</si>
  <si>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</si>
  <si>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</si>
  <si>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</si>
  <si>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</si>
  <si>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</si>
  <si>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</si>
  <si>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</si>
  <si>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</si>
  <si>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</si>
  <si>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</si>
  <si>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</si>
  <si>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</si>
  <si>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</si>
  <si>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</si>
  <si>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</si>
  <si>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</si>
  <si>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</si>
  <si>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</si>
  <si>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</si>
  <si>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</si>
  <si>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</si>
  <si>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</si>
  <si>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</si>
  <si>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</si>
  <si>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</si>
  <si>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</si>
  <si>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</si>
  <si>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</si>
  <si>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</si>
  <si>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</si>
  <si>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</si>
  <si>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</si>
  <si>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</si>
  <si>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</si>
  <si>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</si>
  <si>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</si>
  <si>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</si>
  <si>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сентября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</si>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</sst>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CD1" zoomScale="130" zoomScaleNormal="130" workbookViewId="0">
      <selection activeCell="HU60" sqref="HU60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69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6" t="s">
        <v>4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8"/>
      <c r="AA4" s="7"/>
      <c r="AB4" s="7"/>
      <c r="AC4" s="7"/>
      <c r="AD4" s="166" t="s">
        <v>5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5" t="s">
        <v>97</v>
      </c>
      <c r="GU4" s="176"/>
      <c r="GV4" s="176"/>
      <c r="GW4" s="176"/>
      <c r="GX4" s="176"/>
      <c r="GY4" s="176"/>
      <c r="GZ4" s="176"/>
      <c r="HA4" s="176"/>
      <c r="HB4" s="176"/>
      <c r="HC4" s="177"/>
    </row>
    <row r="5" spans="1:239" s="2" customFormat="1" ht="10.199999999999999" x14ac:dyDescent="0.2">
      <c r="A5" s="202" t="s">
        <v>7</v>
      </c>
      <c r="B5" s="202"/>
      <c r="C5" s="196" t="s">
        <v>110</v>
      </c>
      <c r="D5" s="197"/>
      <c r="E5" s="197"/>
      <c r="F5" s="198"/>
      <c r="G5" s="174" t="s">
        <v>7</v>
      </c>
      <c r="H5" s="174"/>
      <c r="I5" s="174"/>
      <c r="J5" s="196" t="s">
        <v>109</v>
      </c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8"/>
      <c r="AC5" s="202">
        <v>20</v>
      </c>
      <c r="AD5" s="202"/>
      <c r="AE5" s="202"/>
      <c r="AF5" s="202"/>
      <c r="AG5" s="203" t="s">
        <v>104</v>
      </c>
      <c r="AH5" s="204"/>
      <c r="AI5" s="205"/>
      <c r="AK5" s="174" t="s">
        <v>8</v>
      </c>
      <c r="AL5" s="174"/>
    </row>
    <row r="6" spans="1:239" s="2" customFormat="1" ht="10.199999999999999" x14ac:dyDescent="0.2"/>
    <row r="7" spans="1:239" s="2" customFormat="1" ht="12" customHeight="1" x14ac:dyDescent="0.2">
      <c r="A7" s="242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27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27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27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0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78" t="s">
        <v>15</v>
      </c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80"/>
    </row>
    <row r="8" spans="1:239" s="2" customFormat="1" ht="10.199999999999999" x14ac:dyDescent="0.2">
      <c r="A8" s="243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1" t="s">
        <v>17</v>
      </c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3"/>
    </row>
    <row r="9" spans="1:239" s="2" customFormat="1" ht="10.199999999999999" x14ac:dyDescent="0.2">
      <c r="A9" s="244" t="s">
        <v>18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52" t="s">
        <v>19</v>
      </c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53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4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6"/>
    </row>
    <row r="10" spans="1:239" s="2" customFormat="1" ht="10.199999999999999" x14ac:dyDescent="0.2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8"/>
      <c r="X10" s="254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8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6" t="s">
        <v>110</v>
      </c>
      <c r="FB10" s="197"/>
      <c r="FC10" s="197"/>
      <c r="FD10" s="198"/>
      <c r="FE10" s="174" t="s">
        <v>7</v>
      </c>
      <c r="FF10" s="174"/>
      <c r="FG10" s="174"/>
      <c r="FH10" s="196" t="s">
        <v>109</v>
      </c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8"/>
      <c r="GA10" s="202">
        <v>20</v>
      </c>
      <c r="GB10" s="202"/>
      <c r="GC10" s="202"/>
      <c r="GD10" s="202"/>
      <c r="GE10" s="203" t="s">
        <v>104</v>
      </c>
      <c r="GF10" s="204"/>
      <c r="GG10" s="205"/>
      <c r="GI10" s="174" t="s">
        <v>8</v>
      </c>
      <c r="GJ10" s="174"/>
      <c r="HE10" s="11"/>
      <c r="HF10" s="11" t="s">
        <v>21</v>
      </c>
      <c r="HI10" s="187"/>
      <c r="HJ10" s="188"/>
      <c r="HK10" s="188"/>
      <c r="HL10" s="188"/>
      <c r="HM10" s="188"/>
      <c r="HN10" s="188"/>
      <c r="HO10" s="188"/>
      <c r="HP10" s="188"/>
      <c r="HQ10" s="188"/>
      <c r="HR10" s="188"/>
      <c r="HS10" s="188"/>
      <c r="HT10" s="188"/>
      <c r="HU10" s="188"/>
      <c r="HV10" s="188"/>
      <c r="HW10" s="188"/>
      <c r="HX10" s="188"/>
      <c r="HY10" s="188"/>
      <c r="HZ10" s="188"/>
      <c r="IA10" s="188"/>
      <c r="IB10" s="188"/>
      <c r="IC10" s="188"/>
      <c r="ID10" s="188"/>
      <c r="IE10" s="189"/>
    </row>
    <row r="11" spans="1:239" s="2" customFormat="1" ht="10.199999999999999" x14ac:dyDescent="0.2">
      <c r="A11" s="249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1"/>
      <c r="X11" s="255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1"/>
      <c r="AQ11" s="22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29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2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29"/>
      <c r="CS11" s="22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29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4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6"/>
    </row>
    <row r="12" spans="1:239" s="2" customFormat="1" ht="10.199999999999999" x14ac:dyDescent="0.2">
      <c r="A12" s="231">
        <v>1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9"/>
      <c r="X12" s="218">
        <v>2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9"/>
      <c r="AQ12" s="218">
        <v>3</v>
      </c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9"/>
      <c r="BI12" s="218">
        <v>4</v>
      </c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9"/>
      <c r="CA12" s="218">
        <v>5</v>
      </c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9"/>
      <c r="CS12" s="216">
        <v>6</v>
      </c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7"/>
      <c r="DK12" s="216">
        <v>7</v>
      </c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7"/>
      <c r="EI12" s="2" t="s">
        <v>22</v>
      </c>
      <c r="EU12" s="199" t="s">
        <v>23</v>
      </c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1"/>
      <c r="HE12" s="11"/>
      <c r="HF12" s="11" t="s">
        <v>24</v>
      </c>
      <c r="HI12" s="187"/>
      <c r="HJ12" s="188"/>
      <c r="HK12" s="188"/>
      <c r="HL12" s="188"/>
      <c r="HM12" s="188"/>
      <c r="HN12" s="188"/>
      <c r="HO12" s="188"/>
      <c r="HP12" s="188"/>
      <c r="HQ12" s="188"/>
      <c r="HR12" s="188"/>
      <c r="HS12" s="188"/>
      <c r="HT12" s="188"/>
      <c r="HU12" s="188"/>
      <c r="HV12" s="188"/>
      <c r="HW12" s="188"/>
      <c r="HX12" s="188"/>
      <c r="HY12" s="188"/>
      <c r="HZ12" s="188"/>
      <c r="IA12" s="188"/>
      <c r="IB12" s="188"/>
      <c r="IC12" s="188"/>
      <c r="ID12" s="188"/>
      <c r="IE12" s="189"/>
    </row>
    <row r="13" spans="1:239" s="2" customFormat="1" ht="13.5" customHeight="1" x14ac:dyDescent="0.2">
      <c r="A13" s="239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240"/>
      <c r="X13" s="241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240"/>
      <c r="AQ13" s="237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8"/>
      <c r="BI13" s="237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8"/>
      <c r="CA13" s="237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8"/>
      <c r="CS13" s="235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6"/>
      <c r="DK13" s="232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4"/>
      <c r="HI13" s="184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6"/>
    </row>
    <row r="14" spans="1:239" s="2" customFormat="1" ht="13.5" customHeight="1" x14ac:dyDescent="0.2">
      <c r="A14" s="20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07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08"/>
      <c r="EI14" s="2" t="s">
        <v>25</v>
      </c>
      <c r="FH14" s="199" t="s">
        <v>26</v>
      </c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1"/>
      <c r="HI14" s="187"/>
      <c r="HJ14" s="188"/>
      <c r="HK14" s="188"/>
      <c r="HL14" s="188"/>
      <c r="HM14" s="188"/>
      <c r="HN14" s="188"/>
      <c r="HO14" s="188"/>
      <c r="HP14" s="188"/>
      <c r="HQ14" s="188"/>
      <c r="HR14" s="188"/>
      <c r="HS14" s="188"/>
      <c r="HT14" s="188"/>
      <c r="HU14" s="188"/>
      <c r="HV14" s="188"/>
      <c r="HW14" s="188"/>
      <c r="HX14" s="188"/>
      <c r="HY14" s="188"/>
      <c r="HZ14" s="188"/>
      <c r="IA14" s="188"/>
      <c r="IB14" s="188"/>
      <c r="IC14" s="188"/>
      <c r="ID14" s="188"/>
      <c r="IE14" s="189"/>
    </row>
    <row r="15" spans="1:239" s="2" customFormat="1" ht="13.5" customHeight="1" x14ac:dyDescent="0.2">
      <c r="A15" s="20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07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08"/>
      <c r="HI15" s="190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6"/>
    </row>
    <row r="16" spans="1:239" s="2" customFormat="1" ht="13.5" customHeight="1" x14ac:dyDescent="0.2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1"/>
      <c r="X16" s="212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1"/>
      <c r="AQ16" s="218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9"/>
      <c r="BI16" s="218">
        <v>91</v>
      </c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9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07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08"/>
      <c r="EI16" s="2" t="s">
        <v>27</v>
      </c>
      <c r="FL16" s="199" t="s">
        <v>28</v>
      </c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1"/>
      <c r="HI16" s="191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3"/>
    </row>
    <row r="17" spans="1:240" s="2" customFormat="1" ht="14.25" customHeight="1" x14ac:dyDescent="0.2">
      <c r="BR17" s="11"/>
      <c r="BW17" s="11" t="s">
        <v>29</v>
      </c>
      <c r="CA17" s="220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9"/>
      <c r="CS17" s="216">
        <v>104.3</v>
      </c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7"/>
      <c r="DK17" s="213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5"/>
    </row>
    <row r="18" spans="1:240" s="2" customFormat="1" ht="10.199999999999999" x14ac:dyDescent="0.2"/>
    <row r="19" spans="1:240" s="2" customFormat="1" ht="10.199999999999999" x14ac:dyDescent="0.2">
      <c r="A19" s="221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4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5"/>
    </row>
    <row r="20" spans="1:240" s="2" customFormat="1" ht="10.199999999999999" x14ac:dyDescent="0.2">
      <c r="A20" s="222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4"/>
      <c r="X21" s="226"/>
      <c r="Y21" s="223"/>
      <c r="Z21" s="223"/>
      <c r="AA21" s="223"/>
      <c r="AB21" s="223"/>
      <c r="AC21" s="224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4"/>
      <c r="X22" s="226"/>
      <c r="Y22" s="223"/>
      <c r="Z22" s="223"/>
      <c r="AA22" s="223"/>
      <c r="AB22" s="223"/>
      <c r="AC22" s="224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96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105</v>
      </c>
      <c r="CH22" s="84"/>
      <c r="CI22" s="84"/>
      <c r="CJ22" s="84"/>
      <c r="CK22" s="84"/>
      <c r="CL22" s="85"/>
      <c r="CM22" s="83" t="s">
        <v>98</v>
      </c>
      <c r="CN22" s="84"/>
      <c r="CO22" s="84"/>
      <c r="CP22" s="84"/>
      <c r="CQ22" s="84"/>
      <c r="CR22" s="85"/>
      <c r="CS22" s="83" t="s">
        <v>106</v>
      </c>
      <c r="CT22" s="84"/>
      <c r="CU22" s="84"/>
      <c r="CV22" s="84"/>
      <c r="CW22" s="84"/>
      <c r="CX22" s="85"/>
      <c r="CY22" s="83" t="s">
        <v>45</v>
      </c>
      <c r="CZ22" s="84"/>
      <c r="DA22" s="84"/>
      <c r="DB22" s="84"/>
      <c r="DC22" s="84"/>
      <c r="DD22" s="85"/>
      <c r="DE22" s="83" t="s">
        <v>46</v>
      </c>
      <c r="DF22" s="84"/>
      <c r="DG22" s="84"/>
      <c r="DH22" s="84"/>
      <c r="DI22" s="84"/>
      <c r="DJ22" s="85"/>
      <c r="DK22" s="83" t="s">
        <v>47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95</v>
      </c>
      <c r="EJ22" s="84"/>
      <c r="EK22" s="84"/>
      <c r="EL22" s="84"/>
      <c r="EM22" s="84"/>
      <c r="EN22" s="85"/>
      <c r="EO22" s="83" t="s">
        <v>48</v>
      </c>
      <c r="EP22" s="84"/>
      <c r="EQ22" s="84"/>
      <c r="ER22" s="84"/>
      <c r="ES22" s="84"/>
      <c r="ET22" s="85"/>
      <c r="EU22" s="83" t="s">
        <v>103</v>
      </c>
      <c r="EV22" s="84"/>
      <c r="EW22" s="84"/>
      <c r="EX22" s="84"/>
      <c r="EY22" s="84"/>
      <c r="EZ22" s="85"/>
      <c r="FA22" s="83" t="s">
        <v>47</v>
      </c>
      <c r="FB22" s="84"/>
      <c r="FC22" s="84"/>
      <c r="FD22" s="84"/>
      <c r="FE22" s="84"/>
      <c r="FF22" s="85"/>
      <c r="FG22" s="83" t="s">
        <v>107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49</v>
      </c>
      <c r="GL22" s="155"/>
      <c r="GM22" s="155"/>
      <c r="GN22" s="155"/>
      <c r="GO22" s="155"/>
      <c r="GP22" s="156"/>
      <c r="GQ22" s="145" t="s">
        <v>50</v>
      </c>
      <c r="GR22" s="146"/>
      <c r="GS22" s="146"/>
      <c r="GT22" s="146"/>
      <c r="GU22" s="146"/>
      <c r="GV22" s="147"/>
      <c r="GW22" s="136" t="s">
        <v>51</v>
      </c>
      <c r="GX22" s="137"/>
      <c r="GY22" s="137"/>
      <c r="GZ22" s="137"/>
      <c r="HA22" s="137"/>
      <c r="HB22" s="138"/>
      <c r="HC22" s="136" t="s">
        <v>52</v>
      </c>
      <c r="HD22" s="137"/>
      <c r="HE22" s="137"/>
      <c r="HF22" s="137"/>
      <c r="HG22" s="137"/>
      <c r="HH22" s="138"/>
      <c r="HI22" s="47" t="s">
        <v>53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54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4"/>
      <c r="X23" s="226"/>
      <c r="Y23" s="223"/>
      <c r="Z23" s="223"/>
      <c r="AA23" s="223"/>
      <c r="AB23" s="223"/>
      <c r="AC23" s="224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55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56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57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f t="shared" ref="AK26:BC26" si="0">$BI$16</f>
        <v>91</v>
      </c>
      <c r="AL26" s="60"/>
      <c r="AM26" s="60"/>
      <c r="AN26" s="60"/>
      <c r="AO26" s="60"/>
      <c r="AP26" s="49"/>
      <c r="AQ26" s="59">
        <f t="shared" si="0"/>
        <v>91</v>
      </c>
      <c r="AR26" s="60"/>
      <c r="AS26" s="60"/>
      <c r="AT26" s="60"/>
      <c r="AU26" s="60"/>
      <c r="AV26" s="49"/>
      <c r="AW26" s="59">
        <f t="shared" si="0"/>
        <v>91</v>
      </c>
      <c r="AX26" s="60"/>
      <c r="AY26" s="60"/>
      <c r="AZ26" s="60"/>
      <c r="BA26" s="60"/>
      <c r="BB26" s="49"/>
      <c r="BC26" s="59">
        <f t="shared" si="0"/>
        <v>91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f t="shared" ref="CG26:DK26" si="1">$BI$16</f>
        <v>91</v>
      </c>
      <c r="CH26" s="48"/>
      <c r="CI26" s="48"/>
      <c r="CJ26" s="48"/>
      <c r="CK26" s="48"/>
      <c r="CL26" s="49"/>
      <c r="CM26" s="47">
        <f t="shared" si="1"/>
        <v>91</v>
      </c>
      <c r="CN26" s="48"/>
      <c r="CO26" s="48"/>
      <c r="CP26" s="48"/>
      <c r="CQ26" s="48"/>
      <c r="CR26" s="49"/>
      <c r="CS26" s="47">
        <f t="shared" si="1"/>
        <v>91</v>
      </c>
      <c r="CT26" s="48"/>
      <c r="CU26" s="48"/>
      <c r="CV26" s="48"/>
      <c r="CW26" s="48"/>
      <c r="CX26" s="49"/>
      <c r="CY26" s="47">
        <f t="shared" si="1"/>
        <v>91</v>
      </c>
      <c r="CZ26" s="48"/>
      <c r="DA26" s="48"/>
      <c r="DB26" s="48"/>
      <c r="DC26" s="48"/>
      <c r="DD26" s="49"/>
      <c r="DE26" s="47">
        <f t="shared" si="1"/>
        <v>91</v>
      </c>
      <c r="DF26" s="48"/>
      <c r="DG26" s="48"/>
      <c r="DH26" s="48"/>
      <c r="DI26" s="48"/>
      <c r="DJ26" s="49"/>
      <c r="DK26" s="47">
        <f t="shared" si="1"/>
        <v>91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f t="shared" ref="EI26:FA26" si="2">$BI$16</f>
        <v>91</v>
      </c>
      <c r="EJ26" s="48"/>
      <c r="EK26" s="48"/>
      <c r="EL26" s="48"/>
      <c r="EM26" s="48"/>
      <c r="EN26" s="49"/>
      <c r="EO26" s="47">
        <f t="shared" si="2"/>
        <v>91</v>
      </c>
      <c r="EP26" s="48"/>
      <c r="EQ26" s="48"/>
      <c r="ER26" s="48"/>
      <c r="ES26" s="48"/>
      <c r="ET26" s="49"/>
      <c r="EU26" s="47">
        <f t="shared" si="2"/>
        <v>91</v>
      </c>
      <c r="EV26" s="48"/>
      <c r="EW26" s="48"/>
      <c r="EX26" s="48"/>
      <c r="EY26" s="48"/>
      <c r="EZ26" s="49"/>
      <c r="FA26" s="47">
        <f t="shared" si="2"/>
        <v>91</v>
      </c>
      <c r="FB26" s="48"/>
      <c r="FC26" s="48"/>
      <c r="FD26" s="48"/>
      <c r="FE26" s="48"/>
      <c r="FF26" s="49"/>
      <c r="FG26" s="47">
        <v>92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58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59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200</v>
      </c>
      <c r="EJ27" s="54"/>
      <c r="EK27" s="54"/>
      <c r="EL27" s="54"/>
      <c r="EM27" s="54"/>
      <c r="EN27" s="55"/>
      <c r="EO27" s="53">
        <v>5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20</v>
      </c>
      <c r="FB27" s="54"/>
      <c r="FC27" s="54"/>
      <c r="FD27" s="54"/>
      <c r="FE27" s="54"/>
      <c r="FF27" s="55"/>
      <c r="FG27" s="53">
        <v>100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3">AK28+AQ28+AW28+BC28+BI28+BO28+BU28+CA28+CG28+CM28+CS28+CY28+DE28+DK28+DQ28+DW28+EC28+EI28+EO28+EU28+FA28+FG28+FM28+FS28+FY28+GE28</f>
        <v>7.0000000000000001E-3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4">GK28*GQ28</f>
        <v>3.99</v>
      </c>
      <c r="GX28" s="30"/>
      <c r="GY28" s="30"/>
      <c r="GZ28" s="30"/>
      <c r="HA28" s="30"/>
      <c r="HB28" s="31"/>
      <c r="HC28" s="32">
        <f t="shared" ref="HC28" si="5">GK28*HI28</f>
        <v>0.63700000000000001</v>
      </c>
      <c r="HD28" s="33"/>
      <c r="HE28" s="33"/>
      <c r="HF28" s="33"/>
      <c r="HG28" s="33"/>
      <c r="HH28" s="34"/>
      <c r="HI28" s="35">
        <f t="shared" ref="HI28:HI37" si="6">$BI$16</f>
        <v>91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7">GQ28*HC28</f>
        <v>363.09000000000003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8">SUM(HU28)</f>
        <v>363.09000000000003</v>
      </c>
    </row>
    <row r="29" spans="1:240" s="2" customFormat="1" ht="16.5" customHeight="1" x14ac:dyDescent="0.25">
      <c r="A29" s="44" t="s">
        <v>61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7.0000000000000007E-2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0.08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0.25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23.5</v>
      </c>
      <c r="GX29" s="30"/>
      <c r="GY29" s="30"/>
      <c r="GZ29" s="30"/>
      <c r="HA29" s="30"/>
      <c r="HB29" s="31"/>
      <c r="HC29" s="32">
        <f t="shared" ref="HC29:HC56" si="9">GK29*HI29</f>
        <v>22.75</v>
      </c>
      <c r="HD29" s="33"/>
      <c r="HE29" s="33"/>
      <c r="HF29" s="33"/>
      <c r="HG29" s="33"/>
      <c r="HH29" s="34"/>
      <c r="HI29" s="35">
        <f t="shared" si="6"/>
        <v>91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7"/>
        <v>2138.5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8"/>
        <v>2138.5</v>
      </c>
    </row>
    <row r="30" spans="1:240" s="2" customFormat="1" ht="18" customHeight="1" x14ac:dyDescent="0.25">
      <c r="A30" s="44" t="s">
        <v>62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4.0000000000000001E-3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0.91200000000000003</v>
      </c>
      <c r="GX30" s="30"/>
      <c r="GY30" s="30"/>
      <c r="GZ30" s="30"/>
      <c r="HA30" s="30"/>
      <c r="HB30" s="31"/>
      <c r="HC30" s="32">
        <f t="shared" si="9"/>
        <v>0.36399999999999999</v>
      </c>
      <c r="HD30" s="33"/>
      <c r="HE30" s="33"/>
      <c r="HF30" s="33"/>
      <c r="HG30" s="33"/>
      <c r="HH30" s="34"/>
      <c r="HI30" s="35">
        <f t="shared" si="6"/>
        <v>91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7"/>
        <v>82.992000000000004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8"/>
        <v>82.992000000000004</v>
      </c>
    </row>
    <row r="31" spans="1:240" s="18" customFormat="1" ht="16.5" customHeight="1" x14ac:dyDescent="0.25">
      <c r="A31" s="44" t="s">
        <v>102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10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11">GK31*GQ31</f>
        <v>0</v>
      </c>
      <c r="GX31" s="30"/>
      <c r="GY31" s="30"/>
      <c r="GZ31" s="30"/>
      <c r="HA31" s="30"/>
      <c r="HB31" s="31"/>
      <c r="HC31" s="32">
        <f t="shared" si="9"/>
        <v>0</v>
      </c>
      <c r="HD31" s="33"/>
      <c r="HE31" s="33"/>
      <c r="HF31" s="33"/>
      <c r="HG31" s="33"/>
      <c r="HH31" s="34"/>
      <c r="HI31" s="35">
        <f t="shared" si="6"/>
        <v>91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1.36</v>
      </c>
      <c r="GX32" s="30"/>
      <c r="GY32" s="30"/>
      <c r="GZ32" s="30"/>
      <c r="HA32" s="30"/>
      <c r="HB32" s="31"/>
      <c r="HC32" s="32">
        <f t="shared" si="9"/>
        <v>3.6400000000000002E-2</v>
      </c>
      <c r="HD32" s="33"/>
      <c r="HE32" s="33"/>
      <c r="HF32" s="33"/>
      <c r="HG32" s="33"/>
      <c r="HH32" s="34"/>
      <c r="HI32" s="67">
        <f t="shared" si="6"/>
        <v>91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7"/>
        <v>123.76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8"/>
        <v>123.76</v>
      </c>
    </row>
    <row r="33" spans="1:240" s="2" customFormat="1" ht="16.5" customHeight="1" x14ac:dyDescent="0.25">
      <c r="A33" s="44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0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</v>
      </c>
      <c r="GX33" s="30"/>
      <c r="GY33" s="30"/>
      <c r="GZ33" s="30"/>
      <c r="HA33" s="30"/>
      <c r="HB33" s="31"/>
      <c r="HC33" s="32">
        <f t="shared" si="9"/>
        <v>0</v>
      </c>
      <c r="HD33" s="33"/>
      <c r="HE33" s="33"/>
      <c r="HF33" s="33"/>
      <c r="HG33" s="33"/>
      <c r="HH33" s="34"/>
      <c r="HI33" s="35">
        <f t="shared" si="6"/>
        <v>91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7"/>
        <v>0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8"/>
        <v>0</v>
      </c>
    </row>
    <row r="34" spans="1:240" s="2" customFormat="1" ht="16.5" customHeight="1" x14ac:dyDescent="0.25">
      <c r="A34" s="44" t="s">
        <v>99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4"/>
        <v>0</v>
      </c>
      <c r="GX34" s="30"/>
      <c r="GY34" s="30"/>
      <c r="GZ34" s="30"/>
      <c r="HA34" s="30"/>
      <c r="HB34" s="31"/>
      <c r="HC34" s="32">
        <f t="shared" si="9"/>
        <v>0</v>
      </c>
      <c r="HD34" s="33"/>
      <c r="HE34" s="33"/>
      <c r="HF34" s="33"/>
      <c r="HG34" s="33"/>
      <c r="HH34" s="34"/>
      <c r="HI34" s="35">
        <f t="shared" si="6"/>
        <v>91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7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8"/>
        <v>0</v>
      </c>
    </row>
    <row r="35" spans="1:240" s="2" customFormat="1" ht="16.5" customHeight="1" x14ac:dyDescent="0.25">
      <c r="A35" s="44" t="s">
        <v>66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4"/>
        <v>0.84</v>
      </c>
      <c r="GX35" s="30"/>
      <c r="GY35" s="30"/>
      <c r="GZ35" s="30"/>
      <c r="HA35" s="30"/>
      <c r="HB35" s="31"/>
      <c r="HC35" s="32">
        <f t="shared" si="9"/>
        <v>0.182</v>
      </c>
      <c r="HD35" s="33"/>
      <c r="HE35" s="33"/>
      <c r="HF35" s="33"/>
      <c r="HG35" s="33"/>
      <c r="HH35" s="34"/>
      <c r="HI35" s="35">
        <f t="shared" si="6"/>
        <v>91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7"/>
        <v>76.44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8"/>
        <v>76.44</v>
      </c>
    </row>
    <row r="36" spans="1:240" s="2" customFormat="1" ht="16.5" customHeight="1" x14ac:dyDescent="0.25">
      <c r="A36" s="44" t="s">
        <v>107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>
        <v>0.11</v>
      </c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0.11</v>
      </c>
      <c r="GL36" s="24"/>
      <c r="GM36" s="24"/>
      <c r="GN36" s="24"/>
      <c r="GO36" s="24"/>
      <c r="GP36" s="25"/>
      <c r="GQ36" s="26">
        <v>78</v>
      </c>
      <c r="GR36" s="27"/>
      <c r="GS36" s="27"/>
      <c r="GT36" s="27"/>
      <c r="GU36" s="27"/>
      <c r="GV36" s="28"/>
      <c r="GW36" s="29">
        <f t="shared" si="4"/>
        <v>8.58</v>
      </c>
      <c r="GX36" s="30"/>
      <c r="GY36" s="30"/>
      <c r="GZ36" s="30"/>
      <c r="HA36" s="30"/>
      <c r="HB36" s="31"/>
      <c r="HC36" s="32">
        <f t="shared" si="9"/>
        <v>10.01</v>
      </c>
      <c r="HD36" s="33"/>
      <c r="HE36" s="33"/>
      <c r="HF36" s="33"/>
      <c r="HG36" s="33"/>
      <c r="HH36" s="34"/>
      <c r="HI36" s="35">
        <f t="shared" si="6"/>
        <v>91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7"/>
        <v>780.78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8"/>
        <v>780.78</v>
      </c>
    </row>
    <row r="37" spans="1:240" s="2" customFormat="1" ht="16.5" customHeight="1" x14ac:dyDescent="0.25">
      <c r="A37" s="44" t="s">
        <v>67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0.03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0.03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4"/>
        <v>1.8599999999999999</v>
      </c>
      <c r="GX37" s="30"/>
      <c r="GY37" s="30"/>
      <c r="GZ37" s="30"/>
      <c r="HA37" s="30"/>
      <c r="HB37" s="31"/>
      <c r="HC37" s="32">
        <f t="shared" si="9"/>
        <v>2.73</v>
      </c>
      <c r="HD37" s="33"/>
      <c r="HE37" s="33"/>
      <c r="HF37" s="33"/>
      <c r="HG37" s="33"/>
      <c r="HH37" s="34"/>
      <c r="HI37" s="35">
        <f t="shared" si="6"/>
        <v>91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7"/>
        <v>169.26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8"/>
        <v>169.26</v>
      </c>
    </row>
    <row r="38" spans="1:240" s="2" customFormat="1" ht="16.5" customHeight="1" x14ac:dyDescent="0.25">
      <c r="A38" s="44" t="s">
        <v>68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0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4"/>
        <v>0</v>
      </c>
      <c r="GX38" s="30"/>
      <c r="GY38" s="30"/>
      <c r="GZ38" s="30"/>
      <c r="HA38" s="30"/>
      <c r="HB38" s="31"/>
      <c r="HC38" s="32">
        <f t="shared" si="9"/>
        <v>0</v>
      </c>
      <c r="HD38" s="33"/>
      <c r="HE38" s="33"/>
      <c r="HF38" s="33"/>
      <c r="HG38" s="33"/>
      <c r="HH38" s="34"/>
      <c r="HI38" s="35">
        <f t="shared" ref="HI38:HI47" si="12">$BI$16</f>
        <v>91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7"/>
        <v>0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8"/>
        <v>0</v>
      </c>
    </row>
    <row r="39" spans="1:240" s="2" customFormat="1" ht="16.5" customHeight="1" x14ac:dyDescent="0.25">
      <c r="A39" s="44" t="s">
        <v>69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1.2E-2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4"/>
        <v>0.57600000000000007</v>
      </c>
      <c r="GX39" s="30"/>
      <c r="GY39" s="30"/>
      <c r="GZ39" s="30"/>
      <c r="HA39" s="30"/>
      <c r="HB39" s="31"/>
      <c r="HC39" s="32">
        <f t="shared" si="9"/>
        <v>1.0920000000000001</v>
      </c>
      <c r="HD39" s="33"/>
      <c r="HE39" s="33"/>
      <c r="HF39" s="33"/>
      <c r="HG39" s="33"/>
      <c r="HH39" s="34"/>
      <c r="HI39" s="35">
        <f t="shared" si="12"/>
        <v>91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7"/>
        <v>52.416000000000004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8"/>
        <v>52.416000000000004</v>
      </c>
    </row>
    <row r="40" spans="1:240" s="2" customFormat="1" ht="16.5" customHeight="1" x14ac:dyDescent="0.25">
      <c r="A40" s="44" t="s">
        <v>70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1E-3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3.5000000000000001E-3</v>
      </c>
      <c r="GL40" s="24"/>
      <c r="GM40" s="24"/>
      <c r="GN40" s="24"/>
      <c r="GO40" s="24"/>
      <c r="GP40" s="25"/>
      <c r="GQ40" s="26">
        <v>172</v>
      </c>
      <c r="GR40" s="27"/>
      <c r="GS40" s="27"/>
      <c r="GT40" s="27"/>
      <c r="GU40" s="27"/>
      <c r="GV40" s="28"/>
      <c r="GW40" s="29">
        <f t="shared" si="4"/>
        <v>0.60199999999999998</v>
      </c>
      <c r="GX40" s="30"/>
      <c r="GY40" s="30"/>
      <c r="GZ40" s="30"/>
      <c r="HA40" s="30"/>
      <c r="HB40" s="31"/>
      <c r="HC40" s="32">
        <f t="shared" si="9"/>
        <v>0.31850000000000001</v>
      </c>
      <c r="HD40" s="33"/>
      <c r="HE40" s="33"/>
      <c r="HF40" s="33"/>
      <c r="HG40" s="33"/>
      <c r="HH40" s="34"/>
      <c r="HI40" s="35">
        <f t="shared" si="12"/>
        <v>91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7"/>
        <v>54.782000000000004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8"/>
        <v>54.782000000000004</v>
      </c>
    </row>
    <row r="41" spans="1:240" s="2" customFormat="1" ht="16.5" customHeight="1" x14ac:dyDescent="0.25">
      <c r="A41" s="44" t="s">
        <v>71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8.0000000000000002E-3</v>
      </c>
      <c r="CH41" s="21"/>
      <c r="CI41" s="21"/>
      <c r="CJ41" s="21"/>
      <c r="CK41" s="21"/>
      <c r="CL41" s="22"/>
      <c r="CM41" s="20">
        <v>7.0000000000000001E-3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1.4999999999999999E-2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4"/>
        <v>0.67499999999999993</v>
      </c>
      <c r="GX41" s="30"/>
      <c r="GY41" s="30"/>
      <c r="GZ41" s="30"/>
      <c r="HA41" s="30"/>
      <c r="HB41" s="31"/>
      <c r="HC41" s="32">
        <f t="shared" si="9"/>
        <v>1.365</v>
      </c>
      <c r="HD41" s="33"/>
      <c r="HE41" s="33"/>
      <c r="HF41" s="33"/>
      <c r="HG41" s="33"/>
      <c r="HH41" s="34"/>
      <c r="HI41" s="35">
        <f t="shared" si="12"/>
        <v>91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7"/>
        <v>61.424999999999997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8"/>
        <v>61.424999999999997</v>
      </c>
    </row>
    <row r="42" spans="1:240" s="2" customFormat="1" ht="16.5" customHeight="1" x14ac:dyDescent="0.25">
      <c r="A42" s="44" t="s">
        <v>72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0.02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2.1999999999999999E-2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4"/>
        <v>0.92399999999999993</v>
      </c>
      <c r="GX42" s="30"/>
      <c r="GY42" s="30"/>
      <c r="GZ42" s="30"/>
      <c r="HA42" s="30"/>
      <c r="HB42" s="31"/>
      <c r="HC42" s="32">
        <f t="shared" si="9"/>
        <v>2.0019999999999998</v>
      </c>
      <c r="HD42" s="33"/>
      <c r="HE42" s="33"/>
      <c r="HF42" s="33"/>
      <c r="HG42" s="33"/>
      <c r="HH42" s="34"/>
      <c r="HI42" s="35">
        <f t="shared" si="12"/>
        <v>91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7"/>
        <v>84.083999999999989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8"/>
        <v>84.083999999999989</v>
      </c>
    </row>
    <row r="43" spans="1:240" s="2" customFormat="1" ht="16.5" customHeight="1" x14ac:dyDescent="0.25">
      <c r="A43" s="44" t="s">
        <v>73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4"/>
        <v>0</v>
      </c>
      <c r="GX43" s="30"/>
      <c r="GY43" s="30"/>
      <c r="GZ43" s="30"/>
      <c r="HA43" s="30"/>
      <c r="HB43" s="31"/>
      <c r="HC43" s="32">
        <f t="shared" si="9"/>
        <v>0</v>
      </c>
      <c r="HD43" s="33"/>
      <c r="HE43" s="33"/>
      <c r="HF43" s="33"/>
      <c r="HG43" s="33"/>
      <c r="HH43" s="34"/>
      <c r="HI43" s="35">
        <f t="shared" si="12"/>
        <v>91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7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8"/>
        <v>0</v>
      </c>
    </row>
    <row r="44" spans="1:240" s="2" customFormat="1" ht="16.5" customHeight="1" x14ac:dyDescent="0.25">
      <c r="A44" s="44" t="s">
        <v>74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0.05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0.05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4"/>
        <v>29</v>
      </c>
      <c r="GX44" s="30"/>
      <c r="GY44" s="30"/>
      <c r="GZ44" s="30"/>
      <c r="HA44" s="30"/>
      <c r="HB44" s="31"/>
      <c r="HC44" s="32">
        <f t="shared" si="9"/>
        <v>4.55</v>
      </c>
      <c r="HD44" s="33"/>
      <c r="HE44" s="33"/>
      <c r="HF44" s="33"/>
      <c r="HG44" s="33"/>
      <c r="HH44" s="34"/>
      <c r="HI44" s="35">
        <f t="shared" si="12"/>
        <v>91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7"/>
        <v>2639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8"/>
        <v>2639</v>
      </c>
    </row>
    <row r="45" spans="1:240" s="2" customFormat="1" ht="16.5" customHeight="1" x14ac:dyDescent="0.25">
      <c r="A45" s="44" t="s">
        <v>75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0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4"/>
        <v>0</v>
      </c>
      <c r="GX45" s="30"/>
      <c r="GY45" s="30"/>
      <c r="GZ45" s="30"/>
      <c r="HA45" s="30"/>
      <c r="HB45" s="31"/>
      <c r="HC45" s="32">
        <f t="shared" si="9"/>
        <v>0</v>
      </c>
      <c r="HD45" s="33"/>
      <c r="HE45" s="33"/>
      <c r="HF45" s="33"/>
      <c r="HG45" s="33"/>
      <c r="HH45" s="34"/>
      <c r="HI45" s="35">
        <f t="shared" si="12"/>
        <v>91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7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8"/>
        <v>0</v>
      </c>
    </row>
    <row r="46" spans="1:240" s="2" customFormat="1" ht="16.5" customHeight="1" x14ac:dyDescent="0.25">
      <c r="A46" s="44" t="s">
        <v>76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0.04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0.04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4"/>
        <v>2.8000000000000003</v>
      </c>
      <c r="GX46" s="30"/>
      <c r="GY46" s="30"/>
      <c r="GZ46" s="30"/>
      <c r="HA46" s="30"/>
      <c r="HB46" s="31"/>
      <c r="HC46" s="32">
        <f t="shared" si="9"/>
        <v>3.64</v>
      </c>
      <c r="HD46" s="33"/>
      <c r="HE46" s="33"/>
      <c r="HF46" s="33"/>
      <c r="HG46" s="33"/>
      <c r="HH46" s="34"/>
      <c r="HI46" s="35">
        <f t="shared" si="12"/>
        <v>91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7"/>
        <v>254.8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8"/>
        <v>254.8</v>
      </c>
    </row>
    <row r="47" spans="1:240" s="2" customFormat="1" ht="16.5" customHeight="1" x14ac:dyDescent="0.25">
      <c r="A47" s="44" t="s">
        <v>108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6.2E-2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6.2E-2</v>
      </c>
      <c r="GL47" s="24"/>
      <c r="GM47" s="24"/>
      <c r="GN47" s="24"/>
      <c r="GO47" s="24"/>
      <c r="GP47" s="25"/>
      <c r="GQ47" s="26">
        <v>77</v>
      </c>
      <c r="GR47" s="27"/>
      <c r="GS47" s="27"/>
      <c r="GT47" s="27"/>
      <c r="GU47" s="27"/>
      <c r="GV47" s="28"/>
      <c r="GW47" s="29">
        <f t="shared" si="4"/>
        <v>4.774</v>
      </c>
      <c r="GX47" s="30"/>
      <c r="GY47" s="30"/>
      <c r="GZ47" s="30"/>
      <c r="HA47" s="30"/>
      <c r="HB47" s="31"/>
      <c r="HC47" s="32">
        <f t="shared" si="9"/>
        <v>5.6420000000000003</v>
      </c>
      <c r="HD47" s="33"/>
      <c r="HE47" s="33"/>
      <c r="HF47" s="33"/>
      <c r="HG47" s="33"/>
      <c r="HH47" s="34"/>
      <c r="HI47" s="35">
        <f t="shared" si="12"/>
        <v>91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7"/>
        <v>434.43400000000003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8"/>
        <v>434.43400000000003</v>
      </c>
    </row>
    <row r="48" spans="1:240" s="2" customFormat="1" ht="16.5" customHeight="1" x14ac:dyDescent="0.25">
      <c r="A48" s="44" t="s">
        <v>77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8.0000000000000002E-3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7.0000000000000001E-3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4.0000000000000001E-3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7.0000000000000001E-3</v>
      </c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0.03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4"/>
        <v>2.94</v>
      </c>
      <c r="GX48" s="30"/>
      <c r="GY48" s="30"/>
      <c r="GZ48" s="30"/>
      <c r="HA48" s="30"/>
      <c r="HB48" s="31"/>
      <c r="HC48" s="32">
        <f t="shared" si="9"/>
        <v>2.73</v>
      </c>
      <c r="HD48" s="33"/>
      <c r="HE48" s="33"/>
      <c r="HF48" s="33"/>
      <c r="HG48" s="33"/>
      <c r="HH48" s="34"/>
      <c r="HI48" s="35">
        <f t="shared" ref="HI48:HI58" si="13">$BI$16</f>
        <v>91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7"/>
        <v>267.54000000000002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8"/>
        <v>267.54000000000002</v>
      </c>
    </row>
    <row r="49" spans="1:240" s="2" customFormat="1" ht="16.5" customHeight="1" x14ac:dyDescent="0.25">
      <c r="A49" s="44" t="s">
        <v>78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4"/>
        <v>2.2199999999999998</v>
      </c>
      <c r="GX49" s="30"/>
      <c r="GY49" s="30"/>
      <c r="GZ49" s="30"/>
      <c r="HA49" s="30"/>
      <c r="HB49" s="31"/>
      <c r="HC49" s="32">
        <f t="shared" si="9"/>
        <v>1.365</v>
      </c>
      <c r="HD49" s="33"/>
      <c r="HE49" s="33"/>
      <c r="HF49" s="33"/>
      <c r="HG49" s="33"/>
      <c r="HH49" s="34"/>
      <c r="HI49" s="35">
        <f t="shared" si="13"/>
        <v>91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7"/>
        <v>202.02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8"/>
        <v>202.02</v>
      </c>
    </row>
    <row r="50" spans="1:240" s="2" customFormat="1" ht="16.5" customHeight="1" x14ac:dyDescent="0.25">
      <c r="A50" s="163" t="s">
        <v>79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5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>
        <v>0.11</v>
      </c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0.11</v>
      </c>
      <c r="GL50" s="24"/>
      <c r="GM50" s="24"/>
      <c r="GN50" s="24"/>
      <c r="GO50" s="24"/>
      <c r="GP50" s="25"/>
      <c r="GQ50" s="26">
        <v>60</v>
      </c>
      <c r="GR50" s="27"/>
      <c r="GS50" s="27"/>
      <c r="GT50" s="27"/>
      <c r="GU50" s="27"/>
      <c r="GV50" s="28"/>
      <c r="GW50" s="29">
        <f t="shared" si="4"/>
        <v>6.6</v>
      </c>
      <c r="GX50" s="30"/>
      <c r="GY50" s="30"/>
      <c r="GZ50" s="30"/>
      <c r="HA50" s="30"/>
      <c r="HB50" s="31"/>
      <c r="HC50" s="32">
        <f t="shared" si="9"/>
        <v>10.01</v>
      </c>
      <c r="HD50" s="33"/>
      <c r="HE50" s="33"/>
      <c r="HF50" s="33"/>
      <c r="HG50" s="33"/>
      <c r="HH50" s="34"/>
      <c r="HI50" s="35">
        <f t="shared" si="13"/>
        <v>91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7"/>
        <v>600.6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8"/>
        <v>600.6</v>
      </c>
    </row>
    <row r="51" spans="1:240" s="2" customFormat="1" ht="16.5" customHeight="1" x14ac:dyDescent="0.25">
      <c r="A51" s="44" t="s">
        <v>80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5.0000000000000001E-3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5.0000000000000001E-3</v>
      </c>
      <c r="GL51" s="24"/>
      <c r="GM51" s="24"/>
      <c r="GN51" s="24"/>
      <c r="GO51" s="24"/>
      <c r="GP51" s="25"/>
      <c r="GQ51" s="26">
        <v>27</v>
      </c>
      <c r="GR51" s="27"/>
      <c r="GS51" s="27"/>
      <c r="GT51" s="27"/>
      <c r="GU51" s="27"/>
      <c r="GV51" s="28"/>
      <c r="GW51" s="29">
        <f t="shared" si="4"/>
        <v>0.13500000000000001</v>
      </c>
      <c r="GX51" s="30"/>
      <c r="GY51" s="30"/>
      <c r="GZ51" s="30"/>
      <c r="HA51" s="30"/>
      <c r="HB51" s="31"/>
      <c r="HC51" s="32">
        <f t="shared" si="9"/>
        <v>0.45500000000000002</v>
      </c>
      <c r="HD51" s="33"/>
      <c r="HE51" s="33"/>
      <c r="HF51" s="33"/>
      <c r="HG51" s="33"/>
      <c r="HH51" s="34"/>
      <c r="HI51" s="35">
        <f t="shared" si="13"/>
        <v>91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7"/>
        <v>12.285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8"/>
        <v>12.285</v>
      </c>
    </row>
    <row r="52" spans="1:240" s="2" customFormat="1" ht="16.5" customHeight="1" x14ac:dyDescent="0.25">
      <c r="A52" s="44" t="s">
        <v>81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7.0000000000000001E-3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7.0000000000000001E-3</v>
      </c>
      <c r="GL52" s="24"/>
      <c r="GM52" s="24"/>
      <c r="GN52" s="24"/>
      <c r="GO52" s="24"/>
      <c r="GP52" s="25"/>
      <c r="GQ52" s="26">
        <v>200</v>
      </c>
      <c r="GR52" s="27"/>
      <c r="GS52" s="27"/>
      <c r="GT52" s="27"/>
      <c r="GU52" s="27"/>
      <c r="GV52" s="28"/>
      <c r="GW52" s="29">
        <f t="shared" si="4"/>
        <v>1.4000000000000001</v>
      </c>
      <c r="GX52" s="30"/>
      <c r="GY52" s="30"/>
      <c r="GZ52" s="30"/>
      <c r="HA52" s="30"/>
      <c r="HB52" s="31"/>
      <c r="HC52" s="32">
        <f t="shared" si="9"/>
        <v>0.63700000000000001</v>
      </c>
      <c r="HD52" s="33"/>
      <c r="HE52" s="33"/>
      <c r="HF52" s="33"/>
      <c r="HG52" s="33"/>
      <c r="HH52" s="34"/>
      <c r="HI52" s="35">
        <f t="shared" si="13"/>
        <v>91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7"/>
        <v>127.4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8"/>
        <v>127.4</v>
      </c>
    </row>
    <row r="53" spans="1:240" s="2" customFormat="1" ht="16.5" customHeight="1" x14ac:dyDescent="0.25">
      <c r="A53" s="44" t="s">
        <v>82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2E-3</v>
      </c>
      <c r="GL53" s="24"/>
      <c r="GM53" s="24"/>
      <c r="GN53" s="24"/>
      <c r="GO53" s="24"/>
      <c r="GP53" s="25"/>
      <c r="GQ53" s="26">
        <v>148</v>
      </c>
      <c r="GR53" s="27"/>
      <c r="GS53" s="27"/>
      <c r="GT53" s="27"/>
      <c r="GU53" s="27"/>
      <c r="GV53" s="28"/>
      <c r="GW53" s="29">
        <f t="shared" si="4"/>
        <v>0.29599999999999999</v>
      </c>
      <c r="GX53" s="30"/>
      <c r="GY53" s="30"/>
      <c r="GZ53" s="30"/>
      <c r="HA53" s="30"/>
      <c r="HB53" s="31"/>
      <c r="HC53" s="32">
        <f t="shared" si="9"/>
        <v>0.182</v>
      </c>
      <c r="HD53" s="33"/>
      <c r="HE53" s="33"/>
      <c r="HF53" s="33"/>
      <c r="HG53" s="33"/>
      <c r="HH53" s="34"/>
      <c r="HI53" s="35">
        <f t="shared" si="13"/>
        <v>91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7"/>
        <v>26.936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8"/>
        <v>26.936</v>
      </c>
    </row>
    <row r="54" spans="1:240" s="2" customFormat="1" ht="16.5" customHeight="1" x14ac:dyDescent="0.25">
      <c r="A54" s="44" t="s">
        <v>83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1.4E-2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>
        <v>0.03</v>
      </c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0.13400000000000001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4"/>
        <v>7.9060000000000006</v>
      </c>
      <c r="GX54" s="30"/>
      <c r="GY54" s="30"/>
      <c r="GZ54" s="30"/>
      <c r="HA54" s="30"/>
      <c r="HB54" s="31"/>
      <c r="HC54" s="32">
        <f t="shared" si="9"/>
        <v>12.194000000000001</v>
      </c>
      <c r="HD54" s="33"/>
      <c r="HE54" s="33"/>
      <c r="HF54" s="33"/>
      <c r="HG54" s="33"/>
      <c r="HH54" s="34"/>
      <c r="HI54" s="35">
        <f t="shared" si="13"/>
        <v>91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7"/>
        <v>719.44600000000003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8"/>
        <v>719.44600000000003</v>
      </c>
    </row>
    <row r="55" spans="1:240" s="2" customFormat="1" ht="16.5" customHeight="1" x14ac:dyDescent="0.25">
      <c r="A55" s="44" t="s">
        <v>84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>
        <v>5.0000000000000001E-4</v>
      </c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5.0000000000000001E-4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4"/>
        <v>0.1295</v>
      </c>
      <c r="GX55" s="30"/>
      <c r="GY55" s="30"/>
      <c r="GZ55" s="30"/>
      <c r="HA55" s="30"/>
      <c r="HB55" s="31"/>
      <c r="HC55" s="32">
        <f t="shared" si="9"/>
        <v>4.5499999999999999E-2</v>
      </c>
      <c r="HD55" s="33"/>
      <c r="HE55" s="33"/>
      <c r="HF55" s="33"/>
      <c r="HG55" s="33"/>
      <c r="HH55" s="34"/>
      <c r="HI55" s="35">
        <f t="shared" si="13"/>
        <v>91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7"/>
        <v>11.7845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8"/>
        <v>11.7845</v>
      </c>
    </row>
    <row r="56" spans="1:240" s="2" customFormat="1" ht="16.5" customHeight="1" x14ac:dyDescent="0.25">
      <c r="A56" s="44" t="s">
        <v>85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>
        <v>5.0000000000000001E-4</v>
      </c>
      <c r="EV56" s="21"/>
      <c r="EW56" s="21"/>
      <c r="EX56" s="21"/>
      <c r="EY56" s="21"/>
      <c r="EZ56" s="22"/>
      <c r="FA56" s="20"/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4"/>
        <v>0.28999999999999998</v>
      </c>
      <c r="GX56" s="30"/>
      <c r="GY56" s="30"/>
      <c r="GZ56" s="30"/>
      <c r="HA56" s="30"/>
      <c r="HB56" s="31"/>
      <c r="HC56" s="32">
        <f t="shared" si="9"/>
        <v>4.5499999999999999E-2</v>
      </c>
      <c r="HD56" s="33"/>
      <c r="HE56" s="33"/>
      <c r="HF56" s="33"/>
      <c r="HG56" s="33"/>
      <c r="HH56" s="34"/>
      <c r="HI56" s="35">
        <f t="shared" si="13"/>
        <v>91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7"/>
        <v>26.39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8"/>
        <v>26.39</v>
      </c>
    </row>
    <row r="57" spans="1:240" s="2" customFormat="1" ht="16.5" customHeight="1" x14ac:dyDescent="0.25">
      <c r="A57" s="44" t="s">
        <v>86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>
        <v>5.0000000000000001E-3</v>
      </c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/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7.0000000000000001E-3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4"/>
        <v>0.1043</v>
      </c>
      <c r="GX57" s="30"/>
      <c r="GY57" s="30"/>
      <c r="GZ57" s="30"/>
      <c r="HA57" s="30"/>
      <c r="HB57" s="31"/>
      <c r="HC57" s="170">
        <f>GK57*HI57/0.05</f>
        <v>12.74</v>
      </c>
      <c r="HD57" s="171"/>
      <c r="HE57" s="171"/>
      <c r="HF57" s="171"/>
      <c r="HG57" s="171"/>
      <c r="HH57" s="172"/>
      <c r="HI57" s="35">
        <f t="shared" si="13"/>
        <v>91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7"/>
        <v>189.82600000000002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8"/>
        <v>189.82600000000002</v>
      </c>
    </row>
    <row r="58" spans="1:240" s="2" customFormat="1" ht="16.5" customHeight="1" x14ac:dyDescent="0.25">
      <c r="A58" s="44" t="s">
        <v>65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3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4"/>
        <v>0</v>
      </c>
      <c r="GX58" s="30"/>
      <c r="GY58" s="30"/>
      <c r="GZ58" s="30"/>
      <c r="HA58" s="30"/>
      <c r="HB58" s="31"/>
      <c r="HC58" s="32">
        <f t="shared" ref="HC58" si="14">GK58*HI58</f>
        <v>0</v>
      </c>
      <c r="HD58" s="33"/>
      <c r="HE58" s="33"/>
      <c r="HF58" s="33"/>
      <c r="HG58" s="33"/>
      <c r="HH58" s="34"/>
      <c r="HI58" s="35">
        <f t="shared" si="13"/>
        <v>91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7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8"/>
        <v>0</v>
      </c>
    </row>
    <row r="59" spans="1:240" s="2" customFormat="1" ht="10.199999999999999" x14ac:dyDescent="0.2"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</row>
    <row r="60" spans="1:240" s="2" customFormat="1" ht="10.199999999999999" x14ac:dyDescent="0.2">
      <c r="HU60" s="13">
        <f>SUM(HU28:HU59)</f>
        <v>9499.9904999999999</v>
      </c>
      <c r="HW60" s="174"/>
      <c r="HX60" s="174"/>
      <c r="HY60" s="174"/>
      <c r="HZ60" s="174"/>
      <c r="IA60" s="174"/>
      <c r="IB60" s="174"/>
      <c r="IC60" s="174"/>
      <c r="ID60" s="174"/>
      <c r="IE60" s="174"/>
      <c r="IF60" s="174"/>
    </row>
    <row r="61" spans="1:240" s="2" customFormat="1" ht="10.199999999999999" x14ac:dyDescent="0.2">
      <c r="A61" s="2" t="s">
        <v>87</v>
      </c>
      <c r="K61" s="16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6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88</v>
      </c>
      <c r="CR61" s="16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69" t="s">
        <v>100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89</v>
      </c>
      <c r="FK61" s="16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6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6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6" t="s">
        <v>4</v>
      </c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7"/>
      <c r="Y62" s="7"/>
      <c r="Z62" s="166" t="s">
        <v>5</v>
      </c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8"/>
      <c r="AY62" s="15"/>
      <c r="CR62" s="166" t="s">
        <v>4</v>
      </c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8"/>
      <c r="DE62" s="7"/>
      <c r="DF62" s="7"/>
      <c r="DG62" s="166" t="s">
        <v>5</v>
      </c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8"/>
      <c r="EF62" s="15"/>
      <c r="EG62" s="15"/>
      <c r="EH62" s="15"/>
      <c r="EU62" s="2" t="s">
        <v>90</v>
      </c>
      <c r="FK62" s="173" t="s">
        <v>91</v>
      </c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6"/>
      <c r="GK62" s="16"/>
      <c r="GO62" s="166" t="s">
        <v>4</v>
      </c>
      <c r="GP62" s="167"/>
      <c r="GQ62" s="167"/>
      <c r="GR62" s="167"/>
      <c r="GS62" s="167"/>
      <c r="GT62" s="167"/>
      <c r="GU62" s="167"/>
      <c r="GV62" s="167"/>
      <c r="GW62" s="167"/>
      <c r="GX62" s="167"/>
      <c r="GY62" s="167"/>
      <c r="GZ62" s="167"/>
      <c r="HA62" s="168"/>
      <c r="HG62" s="166" t="s">
        <v>5</v>
      </c>
      <c r="HH62" s="167"/>
      <c r="HI62" s="167"/>
      <c r="HJ62" s="167"/>
      <c r="HK62" s="167"/>
      <c r="HL62" s="167"/>
      <c r="HM62" s="167"/>
      <c r="HN62" s="167"/>
      <c r="HO62" s="167"/>
      <c r="HP62" s="167"/>
      <c r="HQ62" s="167"/>
      <c r="HR62" s="167"/>
      <c r="HS62" s="167"/>
      <c r="HT62" s="167"/>
      <c r="HU62" s="167"/>
      <c r="HV62" s="167"/>
      <c r="HW62" s="167"/>
      <c r="HX62" s="167"/>
      <c r="HY62" s="167"/>
      <c r="HZ62" s="167"/>
      <c r="IA62" s="167"/>
      <c r="IB62" s="167"/>
      <c r="IC62" s="167"/>
      <c r="ID62" s="167"/>
      <c r="IE62" s="168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16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69" t="s">
        <v>93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94</v>
      </c>
      <c r="CR64" s="16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6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6" t="s">
        <v>4</v>
      </c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8"/>
      <c r="AE65" s="7"/>
      <c r="AF65" s="7"/>
      <c r="AG65" s="166" t="s">
        <v>5</v>
      </c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8"/>
      <c r="BF65" s="15"/>
      <c r="CR65" s="166" t="s">
        <v>4</v>
      </c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8"/>
      <c r="DE65" s="7"/>
      <c r="DF65" s="7"/>
      <c r="DG65" s="166" t="s">
        <v>5</v>
      </c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8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2025-09-19T05:52:41Z</dcterms:modified>
</cp:coreProperties>
</file>