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C30" i="1" s="1"/>
  <c r="HI31" i="1"/>
  <c r="HI32" i="1"/>
  <c r="HC32" i="1" s="1"/>
  <c r="HI33" i="1"/>
  <c r="HC33" i="1" s="1"/>
  <c r="HI34" i="1"/>
  <c r="HI35" i="1"/>
  <c r="HC35" i="1" s="1"/>
  <c r="HI36" i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I44" i="1"/>
  <c r="HC44" i="1" s="1"/>
  <c r="HI45" i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C52" i="1" s="1"/>
  <c r="HI53" i="1"/>
  <c r="HC53" i="1" s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5" i="1" l="1"/>
  <c r="HC55" i="1" s="1"/>
  <c r="GW55" i="1" l="1"/>
  <c r="GK54" i="1"/>
  <c r="GW54" i="1" s="1"/>
  <c r="GK53" i="1"/>
  <c r="GK52" i="1"/>
  <c r="GK51" i="1"/>
  <c r="GK50" i="1"/>
  <c r="GK49" i="1"/>
  <c r="GK48" i="1"/>
  <c r="GK47" i="1"/>
  <c r="GK46" i="1"/>
  <c r="GK45" i="1"/>
  <c r="HC45" i="1" s="1"/>
  <c r="GK44" i="1"/>
  <c r="GK43" i="1"/>
  <c r="HC43" i="1" s="1"/>
  <c r="GK42" i="1"/>
  <c r="GK41" i="1"/>
  <c r="GK40" i="1"/>
  <c r="GK39" i="1"/>
  <c r="GK38" i="1"/>
  <c r="GK37" i="1"/>
  <c r="GK36" i="1"/>
  <c r="HC36" i="1" s="1"/>
  <c r="GK35" i="1"/>
  <c r="GK34" i="1"/>
  <c r="GK33" i="1"/>
  <c r="GK32" i="1"/>
  <c r="GK31" i="1"/>
  <c r="HC31" i="1" s="1"/>
  <c r="GK30" i="1"/>
  <c r="GK29" i="1"/>
  <c r="GK28" i="1"/>
  <c r="HC28" i="1" s="1"/>
  <c r="HU28" i="1" s="1"/>
  <c r="GW53" i="1" l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HU54" i="1"/>
  <c r="IF54" i="1" s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<sst xmlns="http://schemas.openxmlformats.org/spreadsheetml/2006/main" count="124" uniqueCount="106">
  <si>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</si>
  <si>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</si>
  <si>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</si>
  <si>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</si>
  <si>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</si>
  <si>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</si>
  <si>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</si>
  <si>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</si>
  <si>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</si>
  <si>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</si>
  <si>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</si>
  <si>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</si>
  <si>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</si>
  <si>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</si>
  <si>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</si>
  <si>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</si>
  <si>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</si>
  <si>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</si>
  <si>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</si>
  <si>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</si>
  <si>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</si>
  <si>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</si>
  <si>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</si>
  <si>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</si>
  <si>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</si>
  <si>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</si>
  <si>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</si>
  <si>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</si>
  <si>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</si>
  <si>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</si>
  <si>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</si>
  <si>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</si>
  <si>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</si>
  <si>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</si>
  <si>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</si>
  <si>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</si>
  <si>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</si>
  <si>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</si>
  <si>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</si>
  <si>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</si>
  <si>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</si>
  <si>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</si>
  <si>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</si>
  <si>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</si>
  <si>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</si>
  <si>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</si>
  <si>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</si>
  <si>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</si>
  <si>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</si>
  <si>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</si>
  <si>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</si>
  <si>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</si>
  <si>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</si>
  <si>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</si>
  <si>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</si>
  <si>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</si>
  <si>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</si>
  <si>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</si>
  <si>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</si>
  <si>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</si>
  <si>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</si>
  <si>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</si>
  <si>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</si>
  <si>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</si>
  <si>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</si>
  <si>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</si>
  <si>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</si>
  <si>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</si>
  <si>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</si>
  <si>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</si>
  <si>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</si>
  <si>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</si>
  <si>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</si>
  <si>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</si>
  <si>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</si>
  <si>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</si>
  <si>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</si>
  <si>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</si>
  <si>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</si>
  <si>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</si>
  <si>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</si>
  <si>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</si>
  <si>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</si>
  <si>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</si>
  <si>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</si>
  <si>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</si>
  <si>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</si>
  <si>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</si>
  <si>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</si>
  <si>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</si>
  <si>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</si>
  <si>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</si>
  <si>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</si>
  <si>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</si>
  <si>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</si>
  <si>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</si>
  <si>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</si>
  <si>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</si>
  <si>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</si>
  <si>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25</t>
  </si>
  <si>
    <t>Щи с капустой и картофелем</t>
  </si>
  <si>
    <t>Каша рисовая рассыпчатая</t>
  </si>
  <si>
    <t>Омлет натуральный</t>
  </si>
  <si>
    <t>Рис</t>
  </si>
  <si>
    <t>08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</si>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</sst>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zoomScale="90" zoomScaleNormal="90" workbookViewId="0">
      <selection activeCell="AQ34" sqref="AQ34:AV34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104</v>
      </c>
      <c r="D5" s="25"/>
      <c r="E5" s="25"/>
      <c r="F5" s="26"/>
      <c r="G5" s="27" t="s">
        <v>8</v>
      </c>
      <c r="H5" s="27"/>
      <c r="I5" s="27"/>
      <c r="J5" s="24" t="s">
        <v>105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99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104</v>
      </c>
      <c r="FB10" s="25"/>
      <c r="FC10" s="25"/>
      <c r="FD10" s="26"/>
      <c r="FE10" s="27" t="s">
        <v>8</v>
      </c>
      <c r="FF10" s="27"/>
      <c r="FG10" s="27"/>
      <c r="FH10" s="24" t="s">
        <v>105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99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93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104.1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97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100</v>
      </c>
      <c r="CH22" s="169"/>
      <c r="CI22" s="169"/>
      <c r="CJ22" s="169"/>
      <c r="CK22" s="169"/>
      <c r="CL22" s="170"/>
      <c r="CM22" s="168" t="s">
        <v>46</v>
      </c>
      <c r="CN22" s="169"/>
      <c r="CO22" s="169"/>
      <c r="CP22" s="169"/>
      <c r="CQ22" s="169"/>
      <c r="CR22" s="170"/>
      <c r="CS22" s="168" t="s">
        <v>47</v>
      </c>
      <c r="CT22" s="169"/>
      <c r="CU22" s="169"/>
      <c r="CV22" s="169"/>
      <c r="CW22" s="169"/>
      <c r="CX22" s="170"/>
      <c r="CY22" s="168" t="s">
        <v>48</v>
      </c>
      <c r="CZ22" s="169"/>
      <c r="DA22" s="169"/>
      <c r="DB22" s="169"/>
      <c r="DC22" s="169"/>
      <c r="DD22" s="170"/>
      <c r="DE22" s="168" t="s">
        <v>49</v>
      </c>
      <c r="DF22" s="169"/>
      <c r="DG22" s="169"/>
      <c r="DH22" s="169"/>
      <c r="DI22" s="169"/>
      <c r="DJ22" s="170"/>
      <c r="DK22" s="168" t="s">
        <v>50</v>
      </c>
      <c r="DL22" s="169"/>
      <c r="DM22" s="169"/>
      <c r="DN22" s="169"/>
      <c r="DO22" s="169"/>
      <c r="DP22" s="170"/>
      <c r="DQ22" s="168"/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101</v>
      </c>
      <c r="EJ22" s="169"/>
      <c r="EK22" s="169"/>
      <c r="EL22" s="169"/>
      <c r="EM22" s="169"/>
      <c r="EN22" s="170"/>
      <c r="EO22" s="168" t="s">
        <v>102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50</v>
      </c>
      <c r="FB22" s="169"/>
      <c r="FC22" s="169"/>
      <c r="FD22" s="169"/>
      <c r="FE22" s="169"/>
      <c r="FF22" s="170"/>
      <c r="FG22" s="168" t="s">
        <v>51</v>
      </c>
      <c r="FH22" s="169"/>
      <c r="FI22" s="169"/>
      <c r="FJ22" s="169"/>
      <c r="FK22" s="169"/>
      <c r="FL22" s="170"/>
      <c r="FM22" s="168"/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52</v>
      </c>
      <c r="GL22" s="52"/>
      <c r="GM22" s="52"/>
      <c r="GN22" s="52"/>
      <c r="GO22" s="52"/>
      <c r="GP22" s="53"/>
      <c r="GQ22" s="197" t="s">
        <v>53</v>
      </c>
      <c r="GR22" s="198"/>
      <c r="GS22" s="198"/>
      <c r="GT22" s="198"/>
      <c r="GU22" s="198"/>
      <c r="GV22" s="199"/>
      <c r="GW22" s="188" t="s">
        <v>54</v>
      </c>
      <c r="GX22" s="189"/>
      <c r="GY22" s="189"/>
      <c r="GZ22" s="189"/>
      <c r="HA22" s="189"/>
      <c r="HB22" s="190"/>
      <c r="HC22" s="188" t="s">
        <v>55</v>
      </c>
      <c r="HD22" s="189"/>
      <c r="HE22" s="189"/>
      <c r="HF22" s="189"/>
      <c r="HG22" s="189"/>
      <c r="HH22" s="190"/>
      <c r="HI22" s="114" t="s">
        <v>56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57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58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59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60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93</v>
      </c>
      <c r="AL26" s="118"/>
      <c r="AM26" s="118"/>
      <c r="AN26" s="118"/>
      <c r="AO26" s="118"/>
      <c r="AP26" s="116"/>
      <c r="AQ26" s="114">
        <f t="shared" si="0"/>
        <v>93</v>
      </c>
      <c r="AR26" s="118"/>
      <c r="AS26" s="118"/>
      <c r="AT26" s="118"/>
      <c r="AU26" s="118"/>
      <c r="AV26" s="116"/>
      <c r="AW26" s="114">
        <f t="shared" si="0"/>
        <v>93</v>
      </c>
      <c r="AX26" s="118"/>
      <c r="AY26" s="118"/>
      <c r="AZ26" s="118"/>
      <c r="BA26" s="118"/>
      <c r="BB26" s="116"/>
      <c r="BC26" s="114">
        <f t="shared" si="0"/>
        <v>93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1">$BI$16</f>
        <v>93</v>
      </c>
      <c r="CH26" s="118"/>
      <c r="CI26" s="118"/>
      <c r="CJ26" s="118"/>
      <c r="CK26" s="118"/>
      <c r="CL26" s="116"/>
      <c r="CM26" s="114">
        <f t="shared" si="1"/>
        <v>93</v>
      </c>
      <c r="CN26" s="118"/>
      <c r="CO26" s="118"/>
      <c r="CP26" s="118"/>
      <c r="CQ26" s="118"/>
      <c r="CR26" s="116"/>
      <c r="CS26" s="114">
        <f t="shared" si="1"/>
        <v>93</v>
      </c>
      <c r="CT26" s="118"/>
      <c r="CU26" s="118"/>
      <c r="CV26" s="118"/>
      <c r="CW26" s="118"/>
      <c r="CX26" s="116"/>
      <c r="CY26" s="114">
        <f t="shared" si="1"/>
        <v>93</v>
      </c>
      <c r="CZ26" s="118"/>
      <c r="DA26" s="118"/>
      <c r="DB26" s="118"/>
      <c r="DC26" s="118"/>
      <c r="DD26" s="116"/>
      <c r="DE26" s="114">
        <f t="shared" si="1"/>
        <v>93</v>
      </c>
      <c r="DF26" s="118"/>
      <c r="DG26" s="118"/>
      <c r="DH26" s="118"/>
      <c r="DI26" s="118"/>
      <c r="DJ26" s="116"/>
      <c r="DK26" s="114">
        <f t="shared" si="1"/>
        <v>93</v>
      </c>
      <c r="DL26" s="118"/>
      <c r="DM26" s="118"/>
      <c r="DN26" s="118"/>
      <c r="DO26" s="118"/>
      <c r="DP26" s="116"/>
      <c r="DQ26" s="114"/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2">$BI$16</f>
        <v>93</v>
      </c>
      <c r="EJ26" s="118"/>
      <c r="EK26" s="118"/>
      <c r="EL26" s="118"/>
      <c r="EM26" s="118"/>
      <c r="EN26" s="116"/>
      <c r="EO26" s="114">
        <f t="shared" si="2"/>
        <v>93</v>
      </c>
      <c r="EP26" s="118"/>
      <c r="EQ26" s="118"/>
      <c r="ER26" s="118"/>
      <c r="ES26" s="118"/>
      <c r="ET26" s="116"/>
      <c r="EU26" s="114">
        <f t="shared" si="2"/>
        <v>93</v>
      </c>
      <c r="EV26" s="118"/>
      <c r="EW26" s="118"/>
      <c r="EX26" s="118"/>
      <c r="EY26" s="118"/>
      <c r="EZ26" s="116"/>
      <c r="FA26" s="114">
        <f t="shared" si="2"/>
        <v>93</v>
      </c>
      <c r="FB26" s="118"/>
      <c r="FC26" s="118"/>
      <c r="FD26" s="118"/>
      <c r="FE26" s="118"/>
      <c r="FF26" s="116"/>
      <c r="FG26" s="114">
        <f t="shared" si="2"/>
        <v>93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61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62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63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2E-3</v>
      </c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2E-3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4" si="3">AK28+AQ28+AW28+BC28+BI28+BO28+BU28+CA28+CG28+CM28+CS28+CY28+DE28+DK28+DQ28+DW28+EC28+EI28+EO28+EU28+FA28+FG28+FM28+FS28+FY28+GE28</f>
        <v>8.0000000000000002E-3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5" si="4">GK28*GQ28</f>
        <v>4.5600000000000005</v>
      </c>
      <c r="GX28" s="100"/>
      <c r="GY28" s="100"/>
      <c r="GZ28" s="100"/>
      <c r="HA28" s="100"/>
      <c r="HB28" s="101"/>
      <c r="HC28" s="96">
        <f t="shared" ref="HC28" si="5">GK28*HI28</f>
        <v>0.74399999999999999</v>
      </c>
      <c r="HD28" s="97"/>
      <c r="HE28" s="97"/>
      <c r="HF28" s="97"/>
      <c r="HG28" s="97"/>
      <c r="HH28" s="98"/>
      <c r="HI28" s="211">
        <f t="shared" ref="HI28:HI36" si="6">$BI$16</f>
        <v>93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5" si="7">GQ28*HC28</f>
        <v>424.08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5" si="8">SUM(HU28)</f>
        <v>424.08</v>
      </c>
    </row>
    <row r="29" spans="1:240" s="2" customFormat="1" ht="16.5" customHeight="1" x14ac:dyDescent="0.25">
      <c r="A29" s="127" t="s">
        <v>64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>
        <v>0.06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3"/>
        <v>0.16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4"/>
        <v>15.040000000000001</v>
      </c>
      <c r="GX29" s="100"/>
      <c r="GY29" s="100"/>
      <c r="GZ29" s="100"/>
      <c r="HA29" s="100"/>
      <c r="HB29" s="101"/>
      <c r="HC29" s="96">
        <f t="shared" ref="HC29:HC53" si="9">GK29*HI29</f>
        <v>14.88</v>
      </c>
      <c r="HD29" s="97"/>
      <c r="HE29" s="97"/>
      <c r="HF29" s="97"/>
      <c r="HG29" s="97"/>
      <c r="HH29" s="98"/>
      <c r="HI29" s="211">
        <f t="shared" si="6"/>
        <v>93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7"/>
        <v>1398.72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8"/>
        <v>1398.72</v>
      </c>
    </row>
    <row r="30" spans="1:240" s="2" customFormat="1" ht="18" customHeight="1" x14ac:dyDescent="0.25">
      <c r="A30" s="127" t="s">
        <v>65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3.5000000000000001E-3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3"/>
        <v>3.5000000000000001E-3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4"/>
        <v>0.79800000000000004</v>
      </c>
      <c r="GX30" s="100"/>
      <c r="GY30" s="100"/>
      <c r="GZ30" s="100"/>
      <c r="HA30" s="100"/>
      <c r="HB30" s="101"/>
      <c r="HC30" s="96">
        <f t="shared" si="9"/>
        <v>0.32550000000000001</v>
      </c>
      <c r="HD30" s="97"/>
      <c r="HE30" s="97"/>
      <c r="HF30" s="97"/>
      <c r="HG30" s="97"/>
      <c r="HH30" s="98"/>
      <c r="HI30" s="211">
        <f t="shared" si="6"/>
        <v>93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7"/>
        <v>74.213999999999999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8"/>
        <v>74.213999999999999</v>
      </c>
    </row>
    <row r="31" spans="1:240" s="2" customFormat="1" ht="16.5" customHeight="1" x14ac:dyDescent="0.25">
      <c r="A31" s="127" t="s">
        <v>103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>
        <v>4.2999999999999997E-2</v>
      </c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3"/>
        <v>4.2999999999999997E-2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4"/>
        <v>5.1599999999999993</v>
      </c>
      <c r="GX31" s="100"/>
      <c r="GY31" s="100"/>
      <c r="GZ31" s="100"/>
      <c r="HA31" s="100"/>
      <c r="HB31" s="101"/>
      <c r="HC31" s="96">
        <f t="shared" si="9"/>
        <v>3.9989999999999997</v>
      </c>
      <c r="HD31" s="97"/>
      <c r="HE31" s="97"/>
      <c r="HF31" s="97"/>
      <c r="HG31" s="97"/>
      <c r="HH31" s="98"/>
      <c r="HI31" s="136">
        <f t="shared" si="6"/>
        <v>93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7"/>
        <v>479.87999999999994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8"/>
        <v>479.87999999999994</v>
      </c>
    </row>
    <row r="32" spans="1:240" s="2" customFormat="1" ht="16.5" customHeight="1" x14ac:dyDescent="0.25">
      <c r="A32" s="127" t="s">
        <v>66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>
        <v>2.5000000000000001E-2</v>
      </c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3"/>
        <v>2.5000000000000001E-2</v>
      </c>
      <c r="GL32" s="109"/>
      <c r="GM32" s="109"/>
      <c r="GN32" s="109"/>
      <c r="GO32" s="109"/>
      <c r="GP32" s="110"/>
      <c r="GQ32" s="102">
        <v>48</v>
      </c>
      <c r="GR32" s="103"/>
      <c r="GS32" s="103"/>
      <c r="GT32" s="103"/>
      <c r="GU32" s="103"/>
      <c r="GV32" s="104"/>
      <c r="GW32" s="99">
        <f t="shared" si="4"/>
        <v>1.2000000000000002</v>
      </c>
      <c r="GX32" s="100"/>
      <c r="GY32" s="100"/>
      <c r="GZ32" s="100"/>
      <c r="HA32" s="100"/>
      <c r="HB32" s="101"/>
      <c r="HC32" s="96">
        <f t="shared" si="9"/>
        <v>2.3250000000000002</v>
      </c>
      <c r="HD32" s="97"/>
      <c r="HE32" s="97"/>
      <c r="HF32" s="97"/>
      <c r="HG32" s="97"/>
      <c r="HH32" s="98"/>
      <c r="HI32" s="136">
        <f t="shared" si="6"/>
        <v>93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7"/>
        <v>111.60000000000001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8"/>
        <v>111.60000000000001</v>
      </c>
    </row>
    <row r="33" spans="1:240" s="2" customFormat="1" ht="16.5" customHeight="1" x14ac:dyDescent="0.25">
      <c r="A33" s="127" t="s">
        <v>67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3.5000000000000003E-2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3"/>
        <v>3.5000000000000003E-2</v>
      </c>
      <c r="GL33" s="109"/>
      <c r="GM33" s="109"/>
      <c r="GN33" s="109"/>
      <c r="GO33" s="109"/>
      <c r="GP33" s="110"/>
      <c r="GQ33" s="102">
        <v>42</v>
      </c>
      <c r="GR33" s="103"/>
      <c r="GS33" s="103"/>
      <c r="GT33" s="103"/>
      <c r="GU33" s="103"/>
      <c r="GV33" s="104"/>
      <c r="GW33" s="99">
        <f t="shared" si="4"/>
        <v>1.4700000000000002</v>
      </c>
      <c r="GX33" s="100"/>
      <c r="GY33" s="100"/>
      <c r="GZ33" s="100"/>
      <c r="HA33" s="100"/>
      <c r="HB33" s="101"/>
      <c r="HC33" s="96">
        <f t="shared" si="9"/>
        <v>3.2550000000000003</v>
      </c>
      <c r="HD33" s="97"/>
      <c r="HE33" s="97"/>
      <c r="HF33" s="97"/>
      <c r="HG33" s="97"/>
      <c r="HH33" s="98"/>
      <c r="HI33" s="136">
        <f t="shared" si="6"/>
        <v>93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7"/>
        <v>136.71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8"/>
        <v>136.71</v>
      </c>
    </row>
    <row r="34" spans="1:240" s="2" customFormat="1" ht="16.5" customHeight="1" x14ac:dyDescent="0.25">
      <c r="A34" s="127" t="s">
        <v>68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2.5999999999999999E-2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3"/>
        <v>2.5999999999999999E-2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4"/>
        <v>1.716</v>
      </c>
      <c r="GX34" s="100"/>
      <c r="GY34" s="100"/>
      <c r="GZ34" s="100"/>
      <c r="HA34" s="100"/>
      <c r="HB34" s="101"/>
      <c r="HC34" s="96">
        <v>2.2080000000000002</v>
      </c>
      <c r="HD34" s="97"/>
      <c r="HE34" s="97"/>
      <c r="HF34" s="97"/>
      <c r="HG34" s="97"/>
      <c r="HH34" s="98"/>
      <c r="HI34" s="136">
        <f t="shared" si="6"/>
        <v>93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7"/>
        <v>145.72800000000001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8"/>
        <v>145.72800000000001</v>
      </c>
    </row>
    <row r="35" spans="1:240" s="2" customFormat="1" ht="16.5" customHeight="1" x14ac:dyDescent="0.25">
      <c r="A35" s="127" t="s">
        <v>69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8.0000000000000002E-3</v>
      </c>
      <c r="CH35" s="106"/>
      <c r="CI35" s="106"/>
      <c r="CJ35" s="106"/>
      <c r="CK35" s="106"/>
      <c r="CL35" s="107"/>
      <c r="CM35" s="105">
        <v>4.0000000000000001E-3</v>
      </c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3"/>
        <v>1.4E-2</v>
      </c>
      <c r="GL35" s="109"/>
      <c r="GM35" s="109"/>
      <c r="GN35" s="109"/>
      <c r="GO35" s="109"/>
      <c r="GP35" s="110"/>
      <c r="GQ35" s="102">
        <v>48</v>
      </c>
      <c r="GR35" s="103"/>
      <c r="GS35" s="103"/>
      <c r="GT35" s="103"/>
      <c r="GU35" s="103"/>
      <c r="GV35" s="104"/>
      <c r="GW35" s="99">
        <f t="shared" si="4"/>
        <v>0.67200000000000004</v>
      </c>
      <c r="GX35" s="100"/>
      <c r="GY35" s="100"/>
      <c r="GZ35" s="100"/>
      <c r="HA35" s="100"/>
      <c r="HB35" s="101"/>
      <c r="HC35" s="96">
        <f t="shared" si="9"/>
        <v>1.302</v>
      </c>
      <c r="HD35" s="97"/>
      <c r="HE35" s="97"/>
      <c r="HF35" s="97"/>
      <c r="HG35" s="97"/>
      <c r="HH35" s="98"/>
      <c r="HI35" s="136">
        <f t="shared" si="6"/>
        <v>93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7"/>
        <v>62.496000000000002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8"/>
        <v>62.496000000000002</v>
      </c>
    </row>
    <row r="36" spans="1:240" s="2" customFormat="1" ht="16.5" customHeight="1" x14ac:dyDescent="0.25">
      <c r="A36" s="127" t="s">
        <v>70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4.5999999999999999E-2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3"/>
        <v>4.5999999999999999E-2</v>
      </c>
      <c r="GL36" s="109"/>
      <c r="GM36" s="109"/>
      <c r="GN36" s="109"/>
      <c r="GO36" s="109"/>
      <c r="GP36" s="110"/>
      <c r="GQ36" s="102">
        <v>56</v>
      </c>
      <c r="GR36" s="103"/>
      <c r="GS36" s="103"/>
      <c r="GT36" s="103"/>
      <c r="GU36" s="103"/>
      <c r="GV36" s="104"/>
      <c r="GW36" s="99">
        <f t="shared" si="4"/>
        <v>2.5760000000000001</v>
      </c>
      <c r="GX36" s="100"/>
      <c r="GY36" s="100"/>
      <c r="GZ36" s="100"/>
      <c r="HA36" s="100"/>
      <c r="HB36" s="101"/>
      <c r="HC36" s="96">
        <f t="shared" si="9"/>
        <v>4.2779999999999996</v>
      </c>
      <c r="HD36" s="97"/>
      <c r="HE36" s="97"/>
      <c r="HF36" s="97"/>
      <c r="HG36" s="97"/>
      <c r="HH36" s="98"/>
      <c r="HI36" s="136">
        <f t="shared" si="6"/>
        <v>93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7"/>
        <v>239.56799999999998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8"/>
        <v>239.56799999999998</v>
      </c>
    </row>
    <row r="37" spans="1:240" s="2" customFormat="1" ht="16.5" customHeight="1" x14ac:dyDescent="0.25">
      <c r="A37" s="127" t="s">
        <v>71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>
        <v>1E-3</v>
      </c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3"/>
        <v>4.0000000000000001E-3</v>
      </c>
      <c r="GL37" s="109"/>
      <c r="GM37" s="109"/>
      <c r="GN37" s="109"/>
      <c r="GO37" s="109"/>
      <c r="GP37" s="110"/>
      <c r="GQ37" s="102">
        <v>145</v>
      </c>
      <c r="GR37" s="103"/>
      <c r="GS37" s="103"/>
      <c r="GT37" s="103"/>
      <c r="GU37" s="103"/>
      <c r="GV37" s="104"/>
      <c r="GW37" s="99">
        <f t="shared" si="4"/>
        <v>0.57999999999999996</v>
      </c>
      <c r="GX37" s="100"/>
      <c r="GY37" s="100"/>
      <c r="GZ37" s="100"/>
      <c r="HA37" s="100"/>
      <c r="HB37" s="101"/>
      <c r="HC37" s="96">
        <f t="shared" si="9"/>
        <v>0.372</v>
      </c>
      <c r="HD37" s="97"/>
      <c r="HE37" s="97"/>
      <c r="HF37" s="97"/>
      <c r="HG37" s="97"/>
      <c r="HH37" s="98"/>
      <c r="HI37" s="136">
        <f t="shared" ref="HI37:HI46" si="10">$BI$16</f>
        <v>93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7"/>
        <v>53.94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8"/>
        <v>53.94</v>
      </c>
    </row>
    <row r="38" spans="1:240" s="2" customFormat="1" ht="16.5" customHeight="1" x14ac:dyDescent="0.25">
      <c r="A38" s="127" t="s">
        <v>72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7.0000000000000001E-3</v>
      </c>
      <c r="CH38" s="106"/>
      <c r="CI38" s="106"/>
      <c r="CJ38" s="106"/>
      <c r="CK38" s="106"/>
      <c r="CL38" s="107"/>
      <c r="CM38" s="105">
        <v>8.0000000000000002E-3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3"/>
        <v>1.4999999999999999E-2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si="4"/>
        <v>0.67499999999999993</v>
      </c>
      <c r="GX38" s="100"/>
      <c r="GY38" s="100"/>
      <c r="GZ38" s="100"/>
      <c r="HA38" s="100"/>
      <c r="HB38" s="101"/>
      <c r="HC38" s="96">
        <f t="shared" si="9"/>
        <v>1.395</v>
      </c>
      <c r="HD38" s="97"/>
      <c r="HE38" s="97"/>
      <c r="HF38" s="97"/>
      <c r="HG38" s="97"/>
      <c r="HH38" s="98"/>
      <c r="HI38" s="136">
        <f t="shared" si="10"/>
        <v>93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7"/>
        <v>62.774999999999999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8"/>
        <v>62.774999999999999</v>
      </c>
    </row>
    <row r="39" spans="1:240" s="2" customFormat="1" ht="16.5" customHeight="1" x14ac:dyDescent="0.25">
      <c r="A39" s="127" t="s">
        <v>73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3"/>
        <v>2E-3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4"/>
        <v>8.4000000000000005E-2</v>
      </c>
      <c r="GX39" s="100"/>
      <c r="GY39" s="100"/>
      <c r="GZ39" s="100"/>
      <c r="HA39" s="100"/>
      <c r="HB39" s="101"/>
      <c r="HC39" s="96">
        <f t="shared" si="9"/>
        <v>0.186</v>
      </c>
      <c r="HD39" s="97"/>
      <c r="HE39" s="97"/>
      <c r="HF39" s="97"/>
      <c r="HG39" s="97"/>
      <c r="HH39" s="98"/>
      <c r="HI39" s="136">
        <f t="shared" si="10"/>
        <v>93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7"/>
        <v>7.8120000000000003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8"/>
        <v>7.8120000000000003</v>
      </c>
    </row>
    <row r="40" spans="1:240" s="2" customFormat="1" ht="16.5" customHeight="1" x14ac:dyDescent="0.25">
      <c r="A40" s="127" t="s">
        <v>74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4.8000000000000001E-2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3"/>
        <v>4.8000000000000001E-2</v>
      </c>
      <c r="GL40" s="109"/>
      <c r="GM40" s="109"/>
      <c r="GN40" s="109"/>
      <c r="GO40" s="109"/>
      <c r="GP40" s="110"/>
      <c r="GQ40" s="102">
        <v>650</v>
      </c>
      <c r="GR40" s="103"/>
      <c r="GS40" s="103"/>
      <c r="GT40" s="103"/>
      <c r="GU40" s="103"/>
      <c r="GV40" s="104"/>
      <c r="GW40" s="99">
        <f t="shared" si="4"/>
        <v>31.2</v>
      </c>
      <c r="GX40" s="100"/>
      <c r="GY40" s="100"/>
      <c r="GZ40" s="100"/>
      <c r="HA40" s="100"/>
      <c r="HB40" s="101"/>
      <c r="HC40" s="96">
        <f t="shared" si="9"/>
        <v>4.4640000000000004</v>
      </c>
      <c r="HD40" s="97"/>
      <c r="HE40" s="97"/>
      <c r="HF40" s="97"/>
      <c r="HG40" s="97"/>
      <c r="HH40" s="98"/>
      <c r="HI40" s="136">
        <f t="shared" si="10"/>
        <v>93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7"/>
        <v>2901.6000000000004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8"/>
        <v>2901.6000000000004</v>
      </c>
    </row>
    <row r="41" spans="1:240" s="2" customFormat="1" ht="16.2" customHeight="1" x14ac:dyDescent="0.25">
      <c r="A41" s="127" t="s">
        <v>75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3"/>
        <v>0</v>
      </c>
      <c r="GL41" s="109"/>
      <c r="GM41" s="109"/>
      <c r="GN41" s="109"/>
      <c r="GO41" s="109"/>
      <c r="GP41" s="110"/>
      <c r="GQ41" s="102">
        <v>70</v>
      </c>
      <c r="GR41" s="103"/>
      <c r="GS41" s="103"/>
      <c r="GT41" s="103"/>
      <c r="GU41" s="103"/>
      <c r="GV41" s="104"/>
      <c r="GW41" s="99">
        <f t="shared" si="4"/>
        <v>0</v>
      </c>
      <c r="GX41" s="100"/>
      <c r="GY41" s="100"/>
      <c r="GZ41" s="100"/>
      <c r="HA41" s="100"/>
      <c r="HB41" s="101"/>
      <c r="HC41" s="96">
        <f t="shared" si="9"/>
        <v>0</v>
      </c>
      <c r="HD41" s="97"/>
      <c r="HE41" s="97"/>
      <c r="HF41" s="97"/>
      <c r="HG41" s="97"/>
      <c r="HH41" s="98"/>
      <c r="HI41" s="136">
        <f t="shared" si="10"/>
        <v>93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7"/>
        <v>0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8"/>
        <v>0</v>
      </c>
    </row>
    <row r="42" spans="1:240" s="2" customFormat="1" ht="16.5" customHeight="1" x14ac:dyDescent="0.25">
      <c r="A42" s="127" t="s">
        <v>76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>
        <v>3.0000000000000001E-3</v>
      </c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>
        <v>8.0000000000000002E-3</v>
      </c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>
        <v>8.0000000000000002E-3</v>
      </c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>
        <v>8.0000000000000002E-3</v>
      </c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3"/>
        <v>2.7E-2</v>
      </c>
      <c r="GL42" s="109"/>
      <c r="GM42" s="109"/>
      <c r="GN42" s="109"/>
      <c r="GO42" s="109"/>
      <c r="GP42" s="110"/>
      <c r="GQ42" s="102">
        <v>98</v>
      </c>
      <c r="GR42" s="103"/>
      <c r="GS42" s="103"/>
      <c r="GT42" s="103"/>
      <c r="GU42" s="103"/>
      <c r="GV42" s="104"/>
      <c r="GW42" s="99">
        <f t="shared" si="4"/>
        <v>2.6459999999999999</v>
      </c>
      <c r="GX42" s="100"/>
      <c r="GY42" s="100"/>
      <c r="GZ42" s="100"/>
      <c r="HA42" s="100"/>
      <c r="HB42" s="101"/>
      <c r="HC42" s="96">
        <f t="shared" si="9"/>
        <v>2.5110000000000001</v>
      </c>
      <c r="HD42" s="97"/>
      <c r="HE42" s="97"/>
      <c r="HF42" s="97"/>
      <c r="HG42" s="97"/>
      <c r="HH42" s="98"/>
      <c r="HI42" s="136">
        <f t="shared" si="10"/>
        <v>93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7"/>
        <v>246.078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8"/>
        <v>246.078</v>
      </c>
    </row>
    <row r="43" spans="1:240" s="2" customFormat="1" ht="16.5" customHeight="1" x14ac:dyDescent="0.25">
      <c r="A43" s="127" t="s">
        <v>77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>
        <v>3.5000000000000003E-2</v>
      </c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3"/>
        <v>3.5000000000000003E-2</v>
      </c>
      <c r="GL43" s="109"/>
      <c r="GM43" s="109"/>
      <c r="GN43" s="109"/>
      <c r="GO43" s="109"/>
      <c r="GP43" s="110"/>
      <c r="GQ43" s="102">
        <v>33</v>
      </c>
      <c r="GR43" s="103"/>
      <c r="GS43" s="103"/>
      <c r="GT43" s="103"/>
      <c r="GU43" s="103"/>
      <c r="GV43" s="104"/>
      <c r="GW43" s="99">
        <f t="shared" si="4"/>
        <v>1.155</v>
      </c>
      <c r="GX43" s="100"/>
      <c r="GY43" s="100"/>
      <c r="GZ43" s="100"/>
      <c r="HA43" s="100"/>
      <c r="HB43" s="101"/>
      <c r="HC43" s="96">
        <f t="shared" si="9"/>
        <v>3.2550000000000003</v>
      </c>
      <c r="HD43" s="97"/>
      <c r="HE43" s="97"/>
      <c r="HF43" s="97"/>
      <c r="HG43" s="97"/>
      <c r="HH43" s="98"/>
      <c r="HI43" s="136">
        <f t="shared" si="10"/>
        <v>93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7"/>
        <v>107.41500000000001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8"/>
        <v>107.41500000000001</v>
      </c>
    </row>
    <row r="44" spans="1:240" s="2" customFormat="1" ht="16.5" customHeight="1" x14ac:dyDescent="0.25">
      <c r="A44" s="127" t="s">
        <v>78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>
        <v>1.4999999999999999E-2</v>
      </c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3"/>
        <v>1.4999999999999999E-2</v>
      </c>
      <c r="GL44" s="109"/>
      <c r="GM44" s="109"/>
      <c r="GN44" s="109"/>
      <c r="GO44" s="109"/>
      <c r="GP44" s="110"/>
      <c r="GQ44" s="102">
        <v>148</v>
      </c>
      <c r="GR44" s="103"/>
      <c r="GS44" s="103"/>
      <c r="GT44" s="103"/>
      <c r="GU44" s="103"/>
      <c r="GV44" s="104"/>
      <c r="GW44" s="99">
        <f t="shared" si="4"/>
        <v>2.2199999999999998</v>
      </c>
      <c r="GX44" s="100"/>
      <c r="GY44" s="100"/>
      <c r="GZ44" s="100"/>
      <c r="HA44" s="100"/>
      <c r="HB44" s="101"/>
      <c r="HC44" s="96">
        <f t="shared" si="9"/>
        <v>1.395</v>
      </c>
      <c r="HD44" s="97"/>
      <c r="HE44" s="97"/>
      <c r="HF44" s="97"/>
      <c r="HG44" s="97"/>
      <c r="HH44" s="98"/>
      <c r="HI44" s="136">
        <f t="shared" si="10"/>
        <v>93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7"/>
        <v>206.46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8"/>
        <v>206.46</v>
      </c>
    </row>
    <row r="45" spans="1:240" s="2" customFormat="1" ht="16.5" customHeight="1" x14ac:dyDescent="0.25">
      <c r="A45" s="244" t="s">
        <v>79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6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3"/>
        <v>0</v>
      </c>
      <c r="GL45" s="109"/>
      <c r="GM45" s="109"/>
      <c r="GN45" s="109"/>
      <c r="GO45" s="109"/>
      <c r="GP45" s="110"/>
      <c r="GQ45" s="102">
        <v>68</v>
      </c>
      <c r="GR45" s="103"/>
      <c r="GS45" s="103"/>
      <c r="GT45" s="103"/>
      <c r="GU45" s="103"/>
      <c r="GV45" s="104"/>
      <c r="GW45" s="99">
        <f t="shared" si="4"/>
        <v>0</v>
      </c>
      <c r="GX45" s="100"/>
      <c r="GY45" s="100"/>
      <c r="GZ45" s="100"/>
      <c r="HA45" s="100"/>
      <c r="HB45" s="101"/>
      <c r="HC45" s="96">
        <f t="shared" si="9"/>
        <v>0</v>
      </c>
      <c r="HD45" s="97"/>
      <c r="HE45" s="97"/>
      <c r="HF45" s="97"/>
      <c r="HG45" s="97"/>
      <c r="HH45" s="98"/>
      <c r="HI45" s="136">
        <f t="shared" si="10"/>
        <v>93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7"/>
        <v>0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8"/>
        <v>0</v>
      </c>
    </row>
    <row r="46" spans="1:240" s="2" customFormat="1" ht="16.5" customHeight="1" x14ac:dyDescent="0.25">
      <c r="A46" s="127" t="s">
        <v>80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>
        <v>5.0000000000000001E-3</v>
      </c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3"/>
        <v>5.0000000000000001E-3</v>
      </c>
      <c r="GL46" s="109"/>
      <c r="GM46" s="109"/>
      <c r="GN46" s="109"/>
      <c r="GO46" s="109"/>
      <c r="GP46" s="110"/>
      <c r="GQ46" s="102">
        <v>27</v>
      </c>
      <c r="GR46" s="103"/>
      <c r="GS46" s="103"/>
      <c r="GT46" s="103"/>
      <c r="GU46" s="103"/>
      <c r="GV46" s="104"/>
      <c r="GW46" s="99">
        <f t="shared" si="4"/>
        <v>0.13500000000000001</v>
      </c>
      <c r="GX46" s="100"/>
      <c r="GY46" s="100"/>
      <c r="GZ46" s="100"/>
      <c r="HA46" s="100"/>
      <c r="HB46" s="101"/>
      <c r="HC46" s="96">
        <f t="shared" si="9"/>
        <v>0.46500000000000002</v>
      </c>
      <c r="HD46" s="97"/>
      <c r="HE46" s="97"/>
      <c r="HF46" s="97"/>
      <c r="HG46" s="97"/>
      <c r="HH46" s="98"/>
      <c r="HI46" s="136">
        <f t="shared" si="10"/>
        <v>93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7"/>
        <v>12.555000000000001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8"/>
        <v>12.555000000000001</v>
      </c>
    </row>
    <row r="47" spans="1:240" s="2" customFormat="1" ht="16.5" customHeight="1" x14ac:dyDescent="0.25">
      <c r="A47" s="127" t="s">
        <v>81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3"/>
        <v>0</v>
      </c>
      <c r="GL47" s="109"/>
      <c r="GM47" s="109"/>
      <c r="GN47" s="109"/>
      <c r="GO47" s="109"/>
      <c r="GP47" s="110"/>
      <c r="GQ47" s="102">
        <v>145</v>
      </c>
      <c r="GR47" s="103"/>
      <c r="GS47" s="103"/>
      <c r="GT47" s="103"/>
      <c r="GU47" s="103"/>
      <c r="GV47" s="104"/>
      <c r="GW47" s="99">
        <f t="shared" si="4"/>
        <v>0</v>
      </c>
      <c r="GX47" s="100"/>
      <c r="GY47" s="100"/>
      <c r="GZ47" s="100"/>
      <c r="HA47" s="100"/>
      <c r="HB47" s="101"/>
      <c r="HC47" s="96">
        <f t="shared" si="9"/>
        <v>0</v>
      </c>
      <c r="HD47" s="97"/>
      <c r="HE47" s="97"/>
      <c r="HF47" s="97"/>
      <c r="HG47" s="97"/>
      <c r="HH47" s="98"/>
      <c r="HI47" s="136">
        <f t="shared" ref="HI47:HI55" si="11">$BI$16</f>
        <v>93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7"/>
        <v>0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8"/>
        <v>0</v>
      </c>
    </row>
    <row r="48" spans="1:240" s="2" customFormat="1" ht="16.2" customHeight="1" x14ac:dyDescent="0.25">
      <c r="A48" s="127" t="s">
        <v>82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>
        <v>2E-3</v>
      </c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3"/>
        <v>2E-3</v>
      </c>
      <c r="GL48" s="109"/>
      <c r="GM48" s="109"/>
      <c r="GN48" s="109"/>
      <c r="GO48" s="109"/>
      <c r="GP48" s="110"/>
      <c r="GQ48" s="102">
        <v>148</v>
      </c>
      <c r="GR48" s="103"/>
      <c r="GS48" s="103"/>
      <c r="GT48" s="103"/>
      <c r="GU48" s="103"/>
      <c r="GV48" s="104"/>
      <c r="GW48" s="99">
        <f t="shared" si="4"/>
        <v>0.29599999999999999</v>
      </c>
      <c r="GX48" s="100"/>
      <c r="GY48" s="100"/>
      <c r="GZ48" s="100"/>
      <c r="HA48" s="100"/>
      <c r="HB48" s="101"/>
      <c r="HC48" s="96">
        <f t="shared" si="9"/>
        <v>0.186</v>
      </c>
      <c r="HD48" s="97"/>
      <c r="HE48" s="97"/>
      <c r="HF48" s="97"/>
      <c r="HG48" s="97"/>
      <c r="HH48" s="98"/>
      <c r="HI48" s="136">
        <f t="shared" si="11"/>
        <v>93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7"/>
        <v>27.527999999999999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8"/>
        <v>27.527999999999999</v>
      </c>
    </row>
    <row r="49" spans="1:240" s="2" customFormat="1" ht="16.5" customHeight="1" x14ac:dyDescent="0.25">
      <c r="A49" s="127" t="s">
        <v>83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3"/>
        <v>0</v>
      </c>
      <c r="GL49" s="109"/>
      <c r="GM49" s="109"/>
      <c r="GN49" s="109"/>
      <c r="GO49" s="109"/>
      <c r="GP49" s="110"/>
      <c r="GQ49" s="102">
        <v>140</v>
      </c>
      <c r="GR49" s="103"/>
      <c r="GS49" s="103"/>
      <c r="GT49" s="103"/>
      <c r="GU49" s="103"/>
      <c r="GV49" s="104"/>
      <c r="GW49" s="99">
        <f t="shared" si="4"/>
        <v>0</v>
      </c>
      <c r="GX49" s="100"/>
      <c r="GY49" s="100"/>
      <c r="GZ49" s="100"/>
      <c r="HA49" s="100"/>
      <c r="HB49" s="101"/>
      <c r="HC49" s="96">
        <f t="shared" si="9"/>
        <v>0</v>
      </c>
      <c r="HD49" s="97"/>
      <c r="HE49" s="97"/>
      <c r="HF49" s="97"/>
      <c r="HG49" s="97"/>
      <c r="HH49" s="98"/>
      <c r="HI49" s="136">
        <f t="shared" si="11"/>
        <v>93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7"/>
        <v>0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8"/>
        <v>0</v>
      </c>
    </row>
    <row r="50" spans="1:240" s="2" customFormat="1" ht="16.5" customHeight="1" x14ac:dyDescent="0.25">
      <c r="A50" s="127" t="s">
        <v>84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>
        <v>0.03</v>
      </c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>
        <v>1.4999999999999999E-2</v>
      </c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>
        <v>0.05</v>
      </c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>
        <v>0.05</v>
      </c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3"/>
        <v>0.14500000000000002</v>
      </c>
      <c r="GL50" s="109"/>
      <c r="GM50" s="109"/>
      <c r="GN50" s="109"/>
      <c r="GO50" s="109"/>
      <c r="GP50" s="110"/>
      <c r="GQ50" s="102">
        <v>59</v>
      </c>
      <c r="GR50" s="103"/>
      <c r="GS50" s="103"/>
      <c r="GT50" s="103"/>
      <c r="GU50" s="103"/>
      <c r="GV50" s="104"/>
      <c r="GW50" s="99">
        <f t="shared" si="4"/>
        <v>8.5550000000000015</v>
      </c>
      <c r="GX50" s="100"/>
      <c r="GY50" s="100"/>
      <c r="GZ50" s="100"/>
      <c r="HA50" s="100"/>
      <c r="HB50" s="101"/>
      <c r="HC50" s="96">
        <f t="shared" si="9"/>
        <v>13.485000000000001</v>
      </c>
      <c r="HD50" s="97"/>
      <c r="HE50" s="97"/>
      <c r="HF50" s="97"/>
      <c r="HG50" s="97"/>
      <c r="HH50" s="98"/>
      <c r="HI50" s="136">
        <f t="shared" si="11"/>
        <v>93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7"/>
        <v>795.61500000000012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8"/>
        <v>795.61500000000012</v>
      </c>
    </row>
    <row r="51" spans="1:240" s="2" customFormat="1" ht="16.5" customHeight="1" x14ac:dyDescent="0.25">
      <c r="A51" s="127" t="s">
        <v>85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>
        <v>5.0000000000000001E-4</v>
      </c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3"/>
        <v>5.0000000000000001E-4</v>
      </c>
      <c r="GL51" s="109"/>
      <c r="GM51" s="109"/>
      <c r="GN51" s="109"/>
      <c r="GO51" s="109"/>
      <c r="GP51" s="110"/>
      <c r="GQ51" s="102">
        <v>350</v>
      </c>
      <c r="GR51" s="103"/>
      <c r="GS51" s="103"/>
      <c r="GT51" s="103"/>
      <c r="GU51" s="103"/>
      <c r="GV51" s="104"/>
      <c r="GW51" s="99">
        <f t="shared" si="4"/>
        <v>0.17500000000000002</v>
      </c>
      <c r="GX51" s="100"/>
      <c r="GY51" s="100"/>
      <c r="GZ51" s="100"/>
      <c r="HA51" s="100"/>
      <c r="HB51" s="101"/>
      <c r="HC51" s="96">
        <f t="shared" si="9"/>
        <v>4.65E-2</v>
      </c>
      <c r="HD51" s="97"/>
      <c r="HE51" s="97"/>
      <c r="HF51" s="97"/>
      <c r="HG51" s="97"/>
      <c r="HH51" s="98"/>
      <c r="HI51" s="136">
        <f t="shared" si="11"/>
        <v>93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7"/>
        <v>16.274999999999999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8"/>
        <v>16.274999999999999</v>
      </c>
    </row>
    <row r="52" spans="1:240" s="2" customFormat="1" ht="16.5" customHeight="1" x14ac:dyDescent="0.25">
      <c r="A52" s="127" t="s">
        <v>86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>
        <v>5.0000000000000001E-4</v>
      </c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>
        <v>5.0000000000000001E-4</v>
      </c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3"/>
        <v>1E-3</v>
      </c>
      <c r="GL52" s="109"/>
      <c r="GM52" s="109"/>
      <c r="GN52" s="109"/>
      <c r="GO52" s="109"/>
      <c r="GP52" s="110"/>
      <c r="GQ52" s="102">
        <v>580</v>
      </c>
      <c r="GR52" s="103"/>
      <c r="GS52" s="103"/>
      <c r="GT52" s="103"/>
      <c r="GU52" s="103"/>
      <c r="GV52" s="104"/>
      <c r="GW52" s="99">
        <f t="shared" si="4"/>
        <v>0.57999999999999996</v>
      </c>
      <c r="GX52" s="100"/>
      <c r="GY52" s="100"/>
      <c r="GZ52" s="100"/>
      <c r="HA52" s="100"/>
      <c r="HB52" s="101"/>
      <c r="HC52" s="96">
        <f t="shared" si="9"/>
        <v>9.2999999999999999E-2</v>
      </c>
      <c r="HD52" s="97"/>
      <c r="HE52" s="97"/>
      <c r="HF52" s="97"/>
      <c r="HG52" s="97"/>
      <c r="HH52" s="98"/>
      <c r="HI52" s="136">
        <f t="shared" si="11"/>
        <v>93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7"/>
        <v>53.94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8"/>
        <v>53.94</v>
      </c>
    </row>
    <row r="53" spans="1:240" s="2" customFormat="1" ht="16.5" customHeight="1" x14ac:dyDescent="0.25">
      <c r="A53" s="127" t="s">
        <v>87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3"/>
        <v>0</v>
      </c>
      <c r="GL53" s="109"/>
      <c r="GM53" s="109"/>
      <c r="GN53" s="109"/>
      <c r="GO53" s="109"/>
      <c r="GP53" s="110"/>
      <c r="GQ53" s="102">
        <v>60</v>
      </c>
      <c r="GR53" s="103"/>
      <c r="GS53" s="103"/>
      <c r="GT53" s="103"/>
      <c r="GU53" s="103"/>
      <c r="GV53" s="104"/>
      <c r="GW53" s="99">
        <f t="shared" si="4"/>
        <v>0</v>
      </c>
      <c r="GX53" s="100"/>
      <c r="GY53" s="100"/>
      <c r="GZ53" s="100"/>
      <c r="HA53" s="100"/>
      <c r="HB53" s="101"/>
      <c r="HC53" s="96">
        <f t="shared" si="9"/>
        <v>0</v>
      </c>
      <c r="HD53" s="97"/>
      <c r="HE53" s="97"/>
      <c r="HF53" s="97"/>
      <c r="HG53" s="97"/>
      <c r="HH53" s="98"/>
      <c r="HI53" s="136">
        <f t="shared" si="11"/>
        <v>93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7"/>
        <v>0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8"/>
        <v>0</v>
      </c>
    </row>
    <row r="54" spans="1:240" s="2" customFormat="1" ht="16.5" customHeight="1" x14ac:dyDescent="0.25">
      <c r="A54" s="127" t="s">
        <v>88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>
        <v>3.0000000000000001E-3</v>
      </c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>
        <v>8.5000000000000006E-2</v>
      </c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3"/>
        <v>8.8000000000000009E-2</v>
      </c>
      <c r="GL54" s="109"/>
      <c r="GM54" s="109"/>
      <c r="GN54" s="109"/>
      <c r="GO54" s="109"/>
      <c r="GP54" s="110"/>
      <c r="GQ54" s="102">
        <v>14.9</v>
      </c>
      <c r="GR54" s="103"/>
      <c r="GS54" s="103"/>
      <c r="GT54" s="103"/>
      <c r="GU54" s="103"/>
      <c r="GV54" s="104"/>
      <c r="GW54" s="99">
        <f t="shared" si="4"/>
        <v>1.3112000000000001</v>
      </c>
      <c r="GX54" s="100"/>
      <c r="GY54" s="100"/>
      <c r="GZ54" s="100"/>
      <c r="HA54" s="100"/>
      <c r="HB54" s="101"/>
      <c r="HC54" s="96">
        <v>140</v>
      </c>
      <c r="HD54" s="97"/>
      <c r="HE54" s="97"/>
      <c r="HF54" s="97"/>
      <c r="HG54" s="97"/>
      <c r="HH54" s="98"/>
      <c r="HI54" s="136">
        <f t="shared" si="11"/>
        <v>93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7"/>
        <v>2086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8"/>
        <v>2086</v>
      </c>
    </row>
    <row r="55" spans="1:240" s="2" customFormat="1" ht="16.5" customHeight="1" x14ac:dyDescent="0.25">
      <c r="A55" s="127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/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/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>BO43</f>
        <v>0</v>
      </c>
      <c r="GL55" s="109"/>
      <c r="GM55" s="109"/>
      <c r="GN55" s="109"/>
      <c r="GO55" s="109"/>
      <c r="GP55" s="110"/>
      <c r="GQ55" s="102"/>
      <c r="GR55" s="103"/>
      <c r="GS55" s="103"/>
      <c r="GT55" s="103"/>
      <c r="GU55" s="103"/>
      <c r="GV55" s="104"/>
      <c r="GW55" s="99">
        <f t="shared" si="4"/>
        <v>0</v>
      </c>
      <c r="GX55" s="100"/>
      <c r="GY55" s="100"/>
      <c r="GZ55" s="100"/>
      <c r="HA55" s="100"/>
      <c r="HB55" s="101"/>
      <c r="HC55" s="96">
        <f t="shared" ref="HC55" si="12">GK55*HI55</f>
        <v>0</v>
      </c>
      <c r="HD55" s="97"/>
      <c r="HE55" s="97"/>
      <c r="HF55" s="97"/>
      <c r="HG55" s="97"/>
      <c r="HH55" s="98"/>
      <c r="HI55" s="136">
        <f t="shared" si="11"/>
        <v>93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7"/>
        <v>0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8"/>
        <v>0</v>
      </c>
    </row>
    <row r="56" spans="1:240" s="2" customFormat="1" ht="10.199999999999999" x14ac:dyDescent="0.2">
      <c r="HN56" s="2">
        <v>108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HU57" s="13">
        <f>SUM(HU28:HU56)</f>
        <v>9650.9890000000014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A58" s="2" t="s">
        <v>89</v>
      </c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4"/>
      <c r="CG58" s="2" t="s">
        <v>90</v>
      </c>
      <c r="CR58" s="17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  <c r="DG58" s="17" t="s">
        <v>98</v>
      </c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9"/>
      <c r="EF58" s="14"/>
      <c r="EG58" s="14"/>
      <c r="EH58" s="14"/>
      <c r="EU58" s="2" t="s">
        <v>91</v>
      </c>
      <c r="FK58" s="17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9"/>
      <c r="GO58" s="17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9"/>
      <c r="HG58" s="17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9"/>
    </row>
    <row r="59" spans="1:240" s="2" customFormat="1" ht="10.199999999999999" x14ac:dyDescent="0.2">
      <c r="K59" s="20" t="s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7"/>
      <c r="Y59" s="7"/>
      <c r="Z59" s="20" t="s">
        <v>5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15"/>
      <c r="CR59" s="20" t="s">
        <v>4</v>
      </c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E59" s="7"/>
      <c r="DF59" s="7"/>
      <c r="DG59" s="20" t="s">
        <v>5</v>
      </c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5"/>
      <c r="EG59" s="15"/>
      <c r="EH59" s="15"/>
      <c r="EU59" s="2" t="s">
        <v>92</v>
      </c>
      <c r="FK59" s="243" t="s">
        <v>93</v>
      </c>
      <c r="FL59" s="243"/>
      <c r="FM59" s="243"/>
      <c r="FN59" s="243"/>
      <c r="FO59" s="243"/>
      <c r="FP59" s="243"/>
      <c r="FQ59" s="243"/>
      <c r="FR59" s="243"/>
      <c r="FS59" s="243"/>
      <c r="FT59" s="243"/>
      <c r="FU59" s="243"/>
      <c r="FV59" s="243"/>
      <c r="FW59" s="243"/>
      <c r="FX59" s="243"/>
      <c r="FY59" s="243"/>
      <c r="FZ59" s="243"/>
      <c r="GA59" s="243"/>
      <c r="GB59" s="243"/>
      <c r="GC59" s="243"/>
      <c r="GD59" s="243"/>
      <c r="GE59" s="243"/>
      <c r="GF59" s="243"/>
      <c r="GG59" s="243"/>
      <c r="GH59" s="243"/>
      <c r="GI59" s="243"/>
      <c r="GJ59" s="16"/>
      <c r="GK59" s="16"/>
      <c r="GO59" s="20" t="s">
        <v>4</v>
      </c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2"/>
      <c r="HG59" s="20" t="s">
        <v>5</v>
      </c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2"/>
    </row>
    <row r="60" spans="1:240" s="2" customFormat="1" ht="10.199999999999999" x14ac:dyDescent="0.2"/>
    <row r="61" spans="1:240" s="2" customFormat="1" ht="10.199999999999999" x14ac:dyDescent="0.2">
      <c r="A61" s="2" t="s">
        <v>94</v>
      </c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G61" s="17" t="s">
        <v>95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9"/>
      <c r="BF61" s="14"/>
      <c r="CG61" s="2" t="s">
        <v>96</v>
      </c>
      <c r="CR61" s="17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  <c r="DG61" s="17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9"/>
      <c r="EF61" s="14"/>
      <c r="EG61" s="14"/>
      <c r="EH61" s="14"/>
    </row>
    <row r="62" spans="1:240" s="2" customFormat="1" ht="10.199999999999999" x14ac:dyDescent="0.2">
      <c r="R62" s="20" t="s">
        <v>4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2"/>
      <c r="AE62" s="7"/>
      <c r="AF62" s="7"/>
      <c r="AG62" s="20" t="s">
        <v>5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15"/>
      <c r="CR62" s="20" t="s">
        <v>4</v>
      </c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2"/>
      <c r="DE62" s="7"/>
      <c r="DF62" s="7"/>
      <c r="DG62" s="20" t="s">
        <v>5</v>
      </c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2"/>
      <c r="EF62" s="15"/>
      <c r="EG62" s="15"/>
      <c r="EH62" s="15"/>
    </row>
  </sheetData>
  <mergeCells count="1260"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2025-09-30T11:23:46Z</dcterms:modified>
</cp:coreProperties>
</file>