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U51" i="1" s="1"/>
  <c r="IF51" i="1" s="1"/>
  <c r="GK50" i="1"/>
  <c r="HU50" i="1" s="1"/>
  <c r="IF50" i="1" s="1"/>
  <c r="GK49" i="1"/>
  <c r="GK48" i="1"/>
  <c r="GK47" i="1"/>
  <c r="GK46" i="1"/>
  <c r="GK45" i="1"/>
  <c r="GK44" i="1"/>
  <c r="GK43" i="1"/>
  <c r="HU43" i="1" s="1"/>
  <c r="IF43" i="1" s="1"/>
  <c r="GK42" i="1"/>
  <c r="GK41" i="1"/>
  <c r="GK40" i="1"/>
  <c r="GK39" i="1"/>
  <c r="GK38" i="1"/>
  <c r="GK37" i="1"/>
  <c r="GK36" i="1"/>
  <c r="GK35" i="1"/>
  <c r="GK34" i="1"/>
  <c r="GK33" i="1"/>
  <c r="GK32" i="1"/>
  <c r="GW32" i="1" s="1"/>
  <c r="GK31" i="1"/>
  <c r="GK30" i="1"/>
  <c r="GK29" i="1"/>
  <c r="GK28" i="1"/>
  <c r="GW28" i="1" l="1"/>
  <c r="HC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<sst xmlns="http://schemas.openxmlformats.org/spreadsheetml/2006/main" count="123" uniqueCount="105">
  <si>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</si>
  <si>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</si>
  <si>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</si>
  <si>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</si>
  <si>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</si>
  <si>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</si>
  <si>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</si>
  <si>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</si>
  <si>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</si>
  <si>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</si>
  <si>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</si>
  <si>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</si>
  <si>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</si>
  <si>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</si>
  <si>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</si>
  <si>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</si>
  <si>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</si>
  <si>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</si>
  <si>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</si>
  <si>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</si>
  <si>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</si>
  <si>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</si>
  <si>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</si>
  <si>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</si>
  <si>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</si>
  <si>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</si>
  <si>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</si>
  <si>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</si>
  <si>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</si>
  <si>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</si>
  <si>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</si>
  <si>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</si>
  <si>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</si>
  <si>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</si>
  <si>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</si>
  <si>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</si>
  <si>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</si>
  <si>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</si>
  <si>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</si>
  <si>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</si>
  <si>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</si>
  <si>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</si>
  <si>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</si>
  <si>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</si>
  <si>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</si>
  <si>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</si>
  <si>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</si>
  <si>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</si>
  <si>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</si>
  <si>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</si>
  <si>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</si>
  <si>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</si>
  <si>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</si>
  <si>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</si>
  <si>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</si>
  <si>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</si>
  <si>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</si>
  <si>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</si>
  <si>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</si>
  <si>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</si>
  <si>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</si>
  <si>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</si>
  <si>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</si>
  <si>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</si>
  <si>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</si>
  <si>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</si>
  <si>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</si>
  <si>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</si>
  <si>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</si>
  <si>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</si>
  <si>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</si>
  <si>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</si>
  <si>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</si>
  <si>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</si>
  <si>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</si>
  <si>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</si>
  <si>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</si>
  <si>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</si>
  <si>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</si>
  <si>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</si>
  <si>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</si>
  <si>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</si>
  <si>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</si>
  <si>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</si>
  <si>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</si>
  <si>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</si>
  <si>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</si>
  <si>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</si>
  <si>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</si>
  <si>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</si>
  <si>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</si>
  <si>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</si>
  <si>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</si>
  <si>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</si>
  <si>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</si>
  <si>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</si>
  <si>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</si>
  <si>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</si>
  <si>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</si>
  <si>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</si>
  <si>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</si>
  <si>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</si>
  <si>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октября</t>
  </si>
  <si>
    <t>24</t>
  </si>
  <si>
    <t>Смесь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</si>
</sst>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20" zoomScaleNormal="100" workbookViewId="0">
      <selection activeCell="DW31" sqref="DW31:EB31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103</v>
      </c>
      <c r="D5" s="32"/>
      <c r="E5" s="32"/>
      <c r="F5" s="33"/>
      <c r="G5" s="30" t="s">
        <v>8</v>
      </c>
      <c r="H5" s="30"/>
      <c r="I5" s="30"/>
      <c r="J5" s="31" t="s">
        <v>102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96</v>
      </c>
      <c r="AH5" s="28"/>
      <c r="AI5" s="29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16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21</v>
      </c>
      <c r="FA10" s="31" t="s">
        <v>103</v>
      </c>
      <c r="FB10" s="32"/>
      <c r="FC10" s="32"/>
      <c r="FD10" s="33"/>
      <c r="FE10" s="30" t="s">
        <v>8</v>
      </c>
      <c r="FF10" s="30"/>
      <c r="FG10" s="30"/>
      <c r="FH10" s="31" t="s">
        <v>102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96</v>
      </c>
      <c r="GF10" s="28"/>
      <c r="GG10" s="29"/>
      <c r="GI10" s="30" t="s">
        <v>9</v>
      </c>
      <c r="GJ10" s="30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94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30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104.1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32</v>
      </c>
      <c r="AE19" s="35"/>
      <c r="AF19" s="35"/>
      <c r="AG19" s="35"/>
      <c r="AH19" s="35"/>
      <c r="AI19" s="35"/>
      <c r="AJ19" s="36"/>
      <c r="AK19" s="89" t="s">
        <v>33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34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35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36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37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38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39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40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41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42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43</v>
      </c>
      <c r="AL22" s="149"/>
      <c r="AM22" s="149"/>
      <c r="AN22" s="149"/>
      <c r="AO22" s="149"/>
      <c r="AP22" s="150"/>
      <c r="AQ22" s="148" t="s">
        <v>44</v>
      </c>
      <c r="AR22" s="149"/>
      <c r="AS22" s="149"/>
      <c r="AT22" s="149"/>
      <c r="AU22" s="149"/>
      <c r="AV22" s="150"/>
      <c r="AW22" s="148" t="s">
        <v>45</v>
      </c>
      <c r="AX22" s="149"/>
      <c r="AY22" s="149"/>
      <c r="AZ22" s="149"/>
      <c r="BA22" s="149"/>
      <c r="BB22" s="150"/>
      <c r="BC22" s="148" t="s">
        <v>93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46</v>
      </c>
      <c r="CH22" s="149"/>
      <c r="CI22" s="149"/>
      <c r="CJ22" s="149"/>
      <c r="CK22" s="149"/>
      <c r="CL22" s="150"/>
      <c r="CM22" s="148" t="s">
        <v>47</v>
      </c>
      <c r="CN22" s="149"/>
      <c r="CO22" s="149"/>
      <c r="CP22" s="149"/>
      <c r="CQ22" s="149"/>
      <c r="CR22" s="150"/>
      <c r="CS22" s="148" t="s">
        <v>98</v>
      </c>
      <c r="CT22" s="149"/>
      <c r="CU22" s="149"/>
      <c r="CV22" s="149"/>
      <c r="CW22" s="149"/>
      <c r="CX22" s="150"/>
      <c r="CY22" s="148" t="s">
        <v>48</v>
      </c>
      <c r="CZ22" s="149"/>
      <c r="DA22" s="149"/>
      <c r="DB22" s="149"/>
      <c r="DC22" s="149"/>
      <c r="DD22" s="150"/>
      <c r="DE22" s="148" t="s">
        <v>49</v>
      </c>
      <c r="DF22" s="149"/>
      <c r="DG22" s="149"/>
      <c r="DH22" s="149"/>
      <c r="DI22" s="149"/>
      <c r="DJ22" s="150"/>
      <c r="DK22" s="148" t="s">
        <v>50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100</v>
      </c>
      <c r="EJ22" s="149"/>
      <c r="EK22" s="149"/>
      <c r="EL22" s="149"/>
      <c r="EM22" s="149"/>
      <c r="EN22" s="150"/>
      <c r="EO22" s="148" t="s">
        <v>97</v>
      </c>
      <c r="EP22" s="149"/>
      <c r="EQ22" s="149"/>
      <c r="ER22" s="149"/>
      <c r="ES22" s="149"/>
      <c r="ET22" s="150"/>
      <c r="EU22" s="148" t="s">
        <v>45</v>
      </c>
      <c r="EV22" s="149"/>
      <c r="EW22" s="149"/>
      <c r="EX22" s="149"/>
      <c r="EY22" s="149"/>
      <c r="EZ22" s="150"/>
      <c r="FA22" s="148" t="s">
        <v>50</v>
      </c>
      <c r="FB22" s="149"/>
      <c r="FC22" s="149"/>
      <c r="FD22" s="149"/>
      <c r="FE22" s="149"/>
      <c r="FF22" s="150"/>
      <c r="FG22" s="148" t="s">
        <v>51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52</v>
      </c>
      <c r="GL22" s="35"/>
      <c r="GM22" s="35"/>
      <c r="GN22" s="35"/>
      <c r="GO22" s="35"/>
      <c r="GP22" s="36"/>
      <c r="GQ22" s="139" t="s">
        <v>53</v>
      </c>
      <c r="GR22" s="140"/>
      <c r="GS22" s="140"/>
      <c r="GT22" s="140"/>
      <c r="GU22" s="140"/>
      <c r="GV22" s="141"/>
      <c r="GW22" s="130" t="s">
        <v>54</v>
      </c>
      <c r="GX22" s="131"/>
      <c r="GY22" s="131"/>
      <c r="GZ22" s="131"/>
      <c r="HA22" s="131"/>
      <c r="HB22" s="132"/>
      <c r="HC22" s="130" t="s">
        <v>55</v>
      </c>
      <c r="HD22" s="131"/>
      <c r="HE22" s="131"/>
      <c r="HF22" s="131"/>
      <c r="HG22" s="131"/>
      <c r="HH22" s="132"/>
      <c r="HI22" s="89" t="s">
        <v>56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57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58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59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5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3">
        <v>1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9"/>
      <c r="X25" s="197">
        <v>2</v>
      </c>
      <c r="Y25" s="198"/>
      <c r="Z25" s="198"/>
      <c r="AA25" s="198"/>
      <c r="AB25" s="198"/>
      <c r="AC25" s="199"/>
      <c r="AD25" s="197">
        <v>3</v>
      </c>
      <c r="AE25" s="198"/>
      <c r="AF25" s="198"/>
      <c r="AG25" s="198"/>
      <c r="AH25" s="198"/>
      <c r="AI25" s="198"/>
      <c r="AJ25" s="199"/>
      <c r="AK25" s="197">
        <v>4</v>
      </c>
      <c r="AL25" s="198"/>
      <c r="AM25" s="198"/>
      <c r="AN25" s="198"/>
      <c r="AO25" s="198"/>
      <c r="AP25" s="199"/>
      <c r="AQ25" s="197">
        <v>5</v>
      </c>
      <c r="AR25" s="198"/>
      <c r="AS25" s="198"/>
      <c r="AT25" s="198"/>
      <c r="AU25" s="198"/>
      <c r="AV25" s="199"/>
      <c r="AW25" s="197">
        <v>6</v>
      </c>
      <c r="AX25" s="198"/>
      <c r="AY25" s="198"/>
      <c r="AZ25" s="198"/>
      <c r="BA25" s="198"/>
      <c r="BB25" s="199"/>
      <c r="BC25" s="197"/>
      <c r="BD25" s="198"/>
      <c r="BE25" s="198"/>
      <c r="BF25" s="198"/>
      <c r="BG25" s="198"/>
      <c r="BH25" s="199"/>
      <c r="BI25" s="197">
        <v>8</v>
      </c>
      <c r="BJ25" s="198"/>
      <c r="BK25" s="198"/>
      <c r="BL25" s="198"/>
      <c r="BM25" s="198"/>
      <c r="BN25" s="199"/>
      <c r="BO25" s="197">
        <v>9</v>
      </c>
      <c r="BP25" s="198"/>
      <c r="BQ25" s="198"/>
      <c r="BR25" s="198"/>
      <c r="BS25" s="198"/>
      <c r="BT25" s="199"/>
      <c r="BU25" s="197">
        <v>10</v>
      </c>
      <c r="BV25" s="198"/>
      <c r="BW25" s="198"/>
      <c r="BX25" s="198"/>
      <c r="BY25" s="198"/>
      <c r="BZ25" s="199"/>
      <c r="CA25" s="197">
        <v>11</v>
      </c>
      <c r="CB25" s="198"/>
      <c r="CC25" s="198"/>
      <c r="CD25" s="198"/>
      <c r="CE25" s="198"/>
      <c r="CF25" s="199"/>
      <c r="CG25" s="197">
        <v>12</v>
      </c>
      <c r="CH25" s="198"/>
      <c r="CI25" s="198"/>
      <c r="CJ25" s="198"/>
      <c r="CK25" s="198"/>
      <c r="CL25" s="199"/>
      <c r="CM25" s="197">
        <v>13</v>
      </c>
      <c r="CN25" s="198"/>
      <c r="CO25" s="198"/>
      <c r="CP25" s="198"/>
      <c r="CQ25" s="198"/>
      <c r="CR25" s="199"/>
      <c r="CS25" s="197">
        <v>14</v>
      </c>
      <c r="CT25" s="198"/>
      <c r="CU25" s="198"/>
      <c r="CV25" s="198"/>
      <c r="CW25" s="198"/>
      <c r="CX25" s="199"/>
      <c r="CY25" s="197">
        <v>15</v>
      </c>
      <c r="CZ25" s="198"/>
      <c r="DA25" s="198"/>
      <c r="DB25" s="198"/>
      <c r="DC25" s="198"/>
      <c r="DD25" s="199"/>
      <c r="DE25" s="197">
        <v>16</v>
      </c>
      <c r="DF25" s="198"/>
      <c r="DG25" s="198"/>
      <c r="DH25" s="198"/>
      <c r="DI25" s="198"/>
      <c r="DJ25" s="199"/>
      <c r="DK25" s="197">
        <v>17</v>
      </c>
      <c r="DL25" s="198"/>
      <c r="DM25" s="198"/>
      <c r="DN25" s="198"/>
      <c r="DO25" s="198"/>
      <c r="DP25" s="199"/>
      <c r="DQ25" s="197">
        <v>18</v>
      </c>
      <c r="DR25" s="198"/>
      <c r="DS25" s="198"/>
      <c r="DT25" s="198"/>
      <c r="DU25" s="198"/>
      <c r="DV25" s="199"/>
      <c r="DW25" s="197">
        <v>19</v>
      </c>
      <c r="DX25" s="198"/>
      <c r="DY25" s="198"/>
      <c r="DZ25" s="198"/>
      <c r="EA25" s="198"/>
      <c r="EB25" s="199"/>
      <c r="EC25" s="197">
        <v>20</v>
      </c>
      <c r="ED25" s="198"/>
      <c r="EE25" s="198"/>
      <c r="EF25" s="198"/>
      <c r="EG25" s="198"/>
      <c r="EH25" s="199"/>
      <c r="EI25" s="197">
        <v>21</v>
      </c>
      <c r="EJ25" s="198"/>
      <c r="EK25" s="198"/>
      <c r="EL25" s="198"/>
      <c r="EM25" s="198"/>
      <c r="EN25" s="199"/>
      <c r="EO25" s="197">
        <v>22</v>
      </c>
      <c r="EP25" s="198"/>
      <c r="EQ25" s="198"/>
      <c r="ER25" s="198"/>
      <c r="ES25" s="198"/>
      <c r="ET25" s="199"/>
      <c r="EU25" s="197">
        <v>23</v>
      </c>
      <c r="EV25" s="198"/>
      <c r="EW25" s="198"/>
      <c r="EX25" s="198"/>
      <c r="EY25" s="198"/>
      <c r="EZ25" s="199"/>
      <c r="FA25" s="197">
        <v>24</v>
      </c>
      <c r="FB25" s="198"/>
      <c r="FC25" s="198"/>
      <c r="FD25" s="198"/>
      <c r="FE25" s="198"/>
      <c r="FF25" s="199"/>
      <c r="FG25" s="197">
        <v>25</v>
      </c>
      <c r="FH25" s="198"/>
      <c r="FI25" s="198"/>
      <c r="FJ25" s="198"/>
      <c r="FK25" s="198"/>
      <c r="FL25" s="199"/>
      <c r="FM25" s="197">
        <v>26</v>
      </c>
      <c r="FN25" s="198"/>
      <c r="FO25" s="198"/>
      <c r="FP25" s="198"/>
      <c r="FQ25" s="198"/>
      <c r="FR25" s="199"/>
      <c r="FS25" s="197">
        <v>27</v>
      </c>
      <c r="FT25" s="198"/>
      <c r="FU25" s="198"/>
      <c r="FV25" s="198"/>
      <c r="FW25" s="198"/>
      <c r="FX25" s="199"/>
      <c r="FY25" s="197">
        <v>28</v>
      </c>
      <c r="FZ25" s="198"/>
      <c r="GA25" s="198"/>
      <c r="GB25" s="198"/>
      <c r="GC25" s="198"/>
      <c r="GD25" s="199"/>
      <c r="GE25" s="197">
        <v>29</v>
      </c>
      <c r="GF25" s="198"/>
      <c r="GG25" s="198"/>
      <c r="GH25" s="198"/>
      <c r="GI25" s="198"/>
      <c r="GJ25" s="199"/>
      <c r="GK25" s="197">
        <v>30</v>
      </c>
      <c r="GL25" s="198"/>
      <c r="GM25" s="198"/>
      <c r="GN25" s="198"/>
      <c r="GO25" s="198"/>
      <c r="GP25" s="199"/>
      <c r="GQ25" s="194">
        <v>31</v>
      </c>
      <c r="GR25" s="195"/>
      <c r="GS25" s="195"/>
      <c r="GT25" s="195"/>
      <c r="GU25" s="195"/>
      <c r="GV25" s="196"/>
      <c r="GW25" s="200">
        <v>32</v>
      </c>
      <c r="GX25" s="201"/>
      <c r="GY25" s="201"/>
      <c r="GZ25" s="201"/>
      <c r="HA25" s="201"/>
      <c r="HB25" s="202"/>
      <c r="HC25" s="200">
        <v>33</v>
      </c>
      <c r="HD25" s="201"/>
      <c r="HE25" s="201"/>
      <c r="HF25" s="201"/>
      <c r="HG25" s="201"/>
      <c r="HH25" s="202"/>
      <c r="HI25" s="197">
        <v>34</v>
      </c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9"/>
      <c r="HU25" s="242">
        <v>35</v>
      </c>
      <c r="HV25" s="198"/>
      <c r="HW25" s="198"/>
      <c r="HX25" s="198"/>
      <c r="HY25" s="198"/>
      <c r="HZ25" s="198"/>
      <c r="IA25" s="198"/>
      <c r="IB25" s="198"/>
      <c r="IC25" s="198"/>
      <c r="ID25" s="198"/>
      <c r="IE25" s="243"/>
    </row>
    <row r="26" spans="1:240" s="2" customFormat="1" ht="16.5" customHeight="1" x14ac:dyDescent="0.2">
      <c r="A26" s="210" t="s">
        <v>60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2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f t="shared" ref="AK26:BC26" si="0">$BI$16</f>
        <v>94</v>
      </c>
      <c r="AL26" s="90"/>
      <c r="AM26" s="90"/>
      <c r="AN26" s="90"/>
      <c r="AO26" s="90"/>
      <c r="AP26" s="91"/>
      <c r="AQ26" s="89">
        <f t="shared" si="0"/>
        <v>94</v>
      </c>
      <c r="AR26" s="90"/>
      <c r="AS26" s="90"/>
      <c r="AT26" s="90"/>
      <c r="AU26" s="90"/>
      <c r="AV26" s="91"/>
      <c r="AW26" s="89">
        <f t="shared" si="0"/>
        <v>94</v>
      </c>
      <c r="AX26" s="90"/>
      <c r="AY26" s="90"/>
      <c r="AZ26" s="90"/>
      <c r="BA26" s="90"/>
      <c r="BB26" s="91"/>
      <c r="BC26" s="89">
        <f t="shared" si="0"/>
        <v>94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f t="shared" ref="CG26:DK26" si="1">$BI$16</f>
        <v>94</v>
      </c>
      <c r="CH26" s="90"/>
      <c r="CI26" s="90"/>
      <c r="CJ26" s="90"/>
      <c r="CK26" s="90"/>
      <c r="CL26" s="91"/>
      <c r="CM26" s="89">
        <f t="shared" si="1"/>
        <v>94</v>
      </c>
      <c r="CN26" s="90"/>
      <c r="CO26" s="90"/>
      <c r="CP26" s="90"/>
      <c r="CQ26" s="90"/>
      <c r="CR26" s="91"/>
      <c r="CS26" s="89">
        <f t="shared" si="1"/>
        <v>94</v>
      </c>
      <c r="CT26" s="90"/>
      <c r="CU26" s="90"/>
      <c r="CV26" s="90"/>
      <c r="CW26" s="90"/>
      <c r="CX26" s="91"/>
      <c r="CY26" s="89">
        <f t="shared" si="1"/>
        <v>94</v>
      </c>
      <c r="CZ26" s="90"/>
      <c r="DA26" s="90"/>
      <c r="DB26" s="90"/>
      <c r="DC26" s="90"/>
      <c r="DD26" s="91"/>
      <c r="DE26" s="89">
        <f t="shared" si="1"/>
        <v>94</v>
      </c>
      <c r="DF26" s="90"/>
      <c r="DG26" s="90"/>
      <c r="DH26" s="90"/>
      <c r="DI26" s="90"/>
      <c r="DJ26" s="91"/>
      <c r="DK26" s="89">
        <f t="shared" si="1"/>
        <v>94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f t="shared" ref="EI26:FG26" si="2">$BI$16</f>
        <v>94</v>
      </c>
      <c r="EJ26" s="90"/>
      <c r="EK26" s="90"/>
      <c r="EL26" s="90"/>
      <c r="EM26" s="90"/>
      <c r="EN26" s="91"/>
      <c r="EO26" s="89">
        <f t="shared" si="2"/>
        <v>94</v>
      </c>
      <c r="EP26" s="90"/>
      <c r="EQ26" s="90"/>
      <c r="ER26" s="90"/>
      <c r="ES26" s="90"/>
      <c r="ET26" s="91"/>
      <c r="EU26" s="89">
        <f t="shared" si="2"/>
        <v>94</v>
      </c>
      <c r="EV26" s="90"/>
      <c r="EW26" s="90"/>
      <c r="EX26" s="90"/>
      <c r="EY26" s="90"/>
      <c r="EZ26" s="91"/>
      <c r="FA26" s="89">
        <f t="shared" si="2"/>
        <v>94</v>
      </c>
      <c r="FB26" s="90"/>
      <c r="FC26" s="90"/>
      <c r="FD26" s="90"/>
      <c r="FE26" s="90"/>
      <c r="FF26" s="91"/>
      <c r="FG26" s="89">
        <f t="shared" si="2"/>
        <v>94</v>
      </c>
      <c r="FH26" s="90"/>
      <c r="FI26" s="90"/>
      <c r="FJ26" s="90"/>
      <c r="FK26" s="90"/>
      <c r="FL26" s="91"/>
      <c r="FM26" s="89">
        <v>93</v>
      </c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3"/>
      <c r="GR26" s="214"/>
      <c r="GS26" s="214"/>
      <c r="GT26" s="214"/>
      <c r="GU26" s="214"/>
      <c r="GV26" s="215"/>
      <c r="GW26" s="204"/>
      <c r="GX26" s="205"/>
      <c r="GY26" s="205"/>
      <c r="GZ26" s="205"/>
      <c r="HA26" s="205"/>
      <c r="HB26" s="206"/>
      <c r="HC26" s="204"/>
      <c r="HD26" s="205"/>
      <c r="HE26" s="205"/>
      <c r="HF26" s="205"/>
      <c r="HG26" s="205"/>
      <c r="HH26" s="206"/>
      <c r="HI26" s="207"/>
      <c r="HJ26" s="208"/>
      <c r="HK26" s="208"/>
      <c r="HL26" s="208"/>
      <c r="HM26" s="208"/>
      <c r="HN26" s="209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30" t="s">
        <v>61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2"/>
      <c r="X27" s="227"/>
      <c r="Y27" s="228"/>
      <c r="Z27" s="228"/>
      <c r="AA27" s="228"/>
      <c r="AB27" s="228"/>
      <c r="AC27" s="229"/>
      <c r="AD27" s="216"/>
      <c r="AE27" s="217"/>
      <c r="AF27" s="217"/>
      <c r="AG27" s="217"/>
      <c r="AH27" s="217"/>
      <c r="AI27" s="217"/>
      <c r="AJ27" s="218"/>
      <c r="AK27" s="216">
        <v>200</v>
      </c>
      <c r="AL27" s="217"/>
      <c r="AM27" s="217"/>
      <c r="AN27" s="217"/>
      <c r="AO27" s="217"/>
      <c r="AP27" s="218"/>
      <c r="AQ27" s="216" t="s">
        <v>62</v>
      </c>
      <c r="AR27" s="217"/>
      <c r="AS27" s="217"/>
      <c r="AT27" s="217"/>
      <c r="AU27" s="217"/>
      <c r="AV27" s="218"/>
      <c r="AW27" s="216">
        <v>200</v>
      </c>
      <c r="AX27" s="217"/>
      <c r="AY27" s="217"/>
      <c r="AZ27" s="217"/>
      <c r="BA27" s="217"/>
      <c r="BB27" s="218"/>
      <c r="BC27" s="216">
        <v>100</v>
      </c>
      <c r="BD27" s="217"/>
      <c r="BE27" s="217"/>
      <c r="BF27" s="217"/>
      <c r="BG27" s="217"/>
      <c r="BH27" s="218"/>
      <c r="BI27" s="216"/>
      <c r="BJ27" s="217"/>
      <c r="BK27" s="217"/>
      <c r="BL27" s="217"/>
      <c r="BM27" s="217"/>
      <c r="BN27" s="218"/>
      <c r="BO27" s="216"/>
      <c r="BP27" s="217"/>
      <c r="BQ27" s="217"/>
      <c r="BR27" s="217"/>
      <c r="BS27" s="217"/>
      <c r="BT27" s="218"/>
      <c r="BU27" s="216"/>
      <c r="BV27" s="217"/>
      <c r="BW27" s="217"/>
      <c r="BX27" s="217"/>
      <c r="BY27" s="217"/>
      <c r="BZ27" s="218"/>
      <c r="CA27" s="216"/>
      <c r="CB27" s="217"/>
      <c r="CC27" s="217"/>
      <c r="CD27" s="217"/>
      <c r="CE27" s="217"/>
      <c r="CF27" s="218"/>
      <c r="CG27" s="216">
        <v>200</v>
      </c>
      <c r="CH27" s="217"/>
      <c r="CI27" s="217"/>
      <c r="CJ27" s="217"/>
      <c r="CK27" s="217"/>
      <c r="CL27" s="218"/>
      <c r="CM27" s="216">
        <v>70</v>
      </c>
      <c r="CN27" s="217"/>
      <c r="CO27" s="217"/>
      <c r="CP27" s="217"/>
      <c r="CQ27" s="217"/>
      <c r="CR27" s="218"/>
      <c r="CS27" s="216">
        <v>130</v>
      </c>
      <c r="CT27" s="217"/>
      <c r="CU27" s="217"/>
      <c r="CV27" s="217"/>
      <c r="CW27" s="217"/>
      <c r="CX27" s="218"/>
      <c r="CY27" s="216">
        <v>40</v>
      </c>
      <c r="CZ27" s="217"/>
      <c r="DA27" s="217"/>
      <c r="DB27" s="217"/>
      <c r="DC27" s="217"/>
      <c r="DD27" s="218"/>
      <c r="DE27" s="216">
        <v>200</v>
      </c>
      <c r="DF27" s="217"/>
      <c r="DG27" s="217"/>
      <c r="DH27" s="217"/>
      <c r="DI27" s="217"/>
      <c r="DJ27" s="218"/>
      <c r="DK27" s="216">
        <v>50</v>
      </c>
      <c r="DL27" s="217"/>
      <c r="DM27" s="217"/>
      <c r="DN27" s="217"/>
      <c r="DO27" s="217"/>
      <c r="DP27" s="218"/>
      <c r="DQ27" s="216"/>
      <c r="DR27" s="217"/>
      <c r="DS27" s="217"/>
      <c r="DT27" s="217"/>
      <c r="DU27" s="217"/>
      <c r="DV27" s="218"/>
      <c r="DW27" s="216"/>
      <c r="DX27" s="217"/>
      <c r="DY27" s="217"/>
      <c r="DZ27" s="217"/>
      <c r="EA27" s="217"/>
      <c r="EB27" s="218"/>
      <c r="EC27" s="216"/>
      <c r="ED27" s="217"/>
      <c r="EE27" s="217"/>
      <c r="EF27" s="217"/>
      <c r="EG27" s="217"/>
      <c r="EH27" s="218"/>
      <c r="EI27" s="216">
        <v>150</v>
      </c>
      <c r="EJ27" s="217"/>
      <c r="EK27" s="217"/>
      <c r="EL27" s="217"/>
      <c r="EM27" s="217"/>
      <c r="EN27" s="218"/>
      <c r="EO27" s="216">
        <v>100</v>
      </c>
      <c r="EP27" s="217"/>
      <c r="EQ27" s="217"/>
      <c r="ER27" s="217"/>
      <c r="ES27" s="217"/>
      <c r="ET27" s="218"/>
      <c r="EU27" s="216">
        <v>200</v>
      </c>
      <c r="EV27" s="217"/>
      <c r="EW27" s="217"/>
      <c r="EX27" s="217"/>
      <c r="EY27" s="217"/>
      <c r="EZ27" s="218"/>
      <c r="FA27" s="216">
        <v>40</v>
      </c>
      <c r="FB27" s="217"/>
      <c r="FC27" s="217"/>
      <c r="FD27" s="217"/>
      <c r="FE27" s="217"/>
      <c r="FF27" s="218"/>
      <c r="FG27" s="216">
        <v>5</v>
      </c>
      <c r="FH27" s="217"/>
      <c r="FI27" s="217"/>
      <c r="FJ27" s="217"/>
      <c r="FK27" s="217"/>
      <c r="FL27" s="218"/>
      <c r="FM27" s="216">
        <v>100</v>
      </c>
      <c r="FN27" s="217"/>
      <c r="FO27" s="217"/>
      <c r="FP27" s="217"/>
      <c r="FQ27" s="217"/>
      <c r="FR27" s="218"/>
      <c r="FS27" s="216"/>
      <c r="FT27" s="217"/>
      <c r="FU27" s="217"/>
      <c r="FV27" s="217"/>
      <c r="FW27" s="217"/>
      <c r="FX27" s="218"/>
      <c r="FY27" s="216"/>
      <c r="FZ27" s="217"/>
      <c r="GA27" s="217"/>
      <c r="GB27" s="217"/>
      <c r="GC27" s="217"/>
      <c r="GD27" s="218"/>
      <c r="GE27" s="216"/>
      <c r="GF27" s="217"/>
      <c r="GG27" s="217"/>
      <c r="GH27" s="217"/>
      <c r="GI27" s="217"/>
      <c r="GJ27" s="218"/>
      <c r="GK27" s="216"/>
      <c r="GL27" s="217"/>
      <c r="GM27" s="217"/>
      <c r="GN27" s="217"/>
      <c r="GO27" s="217"/>
      <c r="GP27" s="218"/>
      <c r="GQ27" s="224"/>
      <c r="GR27" s="225"/>
      <c r="GS27" s="225"/>
      <c r="GT27" s="225"/>
      <c r="GU27" s="225"/>
      <c r="GV27" s="226"/>
      <c r="GW27" s="236"/>
      <c r="GX27" s="237"/>
      <c r="GY27" s="237"/>
      <c r="GZ27" s="237"/>
      <c r="HA27" s="237"/>
      <c r="HB27" s="238"/>
      <c r="HC27" s="233"/>
      <c r="HD27" s="234"/>
      <c r="HE27" s="234"/>
      <c r="HF27" s="234"/>
      <c r="HG27" s="234"/>
      <c r="HH27" s="235"/>
      <c r="HI27" s="239"/>
      <c r="HJ27" s="240"/>
      <c r="HK27" s="240"/>
      <c r="HL27" s="240"/>
      <c r="HM27" s="240"/>
      <c r="HN27" s="241"/>
      <c r="HO27" s="222"/>
      <c r="HP27" s="220"/>
      <c r="HQ27" s="220"/>
      <c r="HR27" s="220"/>
      <c r="HS27" s="220"/>
      <c r="HT27" s="223"/>
      <c r="HU27" s="219"/>
      <c r="HV27" s="220"/>
      <c r="HW27" s="220"/>
      <c r="HX27" s="220"/>
      <c r="HY27" s="220"/>
      <c r="HZ27" s="220"/>
      <c r="IA27" s="220"/>
      <c r="IB27" s="220"/>
      <c r="IC27" s="220"/>
      <c r="ID27" s="220"/>
      <c r="IE27" s="221"/>
    </row>
    <row r="28" spans="1:240" s="2" customFormat="1" ht="16.5" customHeight="1" x14ac:dyDescent="0.25">
      <c r="A28" s="168" t="s">
        <v>63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/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>
        <v>1E-3</v>
      </c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2E-3</v>
      </c>
      <c r="CT28" s="166"/>
      <c r="CU28" s="166"/>
      <c r="CV28" s="166"/>
      <c r="CW28" s="166"/>
      <c r="CX28" s="167"/>
      <c r="CY28" s="165">
        <v>1E-3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>
        <v>2E-3</v>
      </c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3">AK28+AQ28+AW28+BC28+BI28+BO28+BU28+CA28+CG28+CM28+CS28+CY28+DE28+DK28+DQ28+DW28+EC28+EI28+EO28+EU28+FA28+FG28+FM28+FS28+FY28+GE28</f>
        <v>8.0000000000000002E-3</v>
      </c>
      <c r="GL28" s="181"/>
      <c r="GM28" s="181"/>
      <c r="GN28" s="181"/>
      <c r="GO28" s="181"/>
      <c r="GP28" s="182"/>
      <c r="GQ28" s="183">
        <v>570</v>
      </c>
      <c r="GR28" s="184"/>
      <c r="GS28" s="184"/>
      <c r="GT28" s="184"/>
      <c r="GU28" s="184"/>
      <c r="GV28" s="185"/>
      <c r="GW28" s="174">
        <f t="shared" ref="GW28:GW53" si="4">GK28*GQ28</f>
        <v>4.5600000000000005</v>
      </c>
      <c r="GX28" s="175"/>
      <c r="GY28" s="175"/>
      <c r="GZ28" s="175"/>
      <c r="HA28" s="175"/>
      <c r="HB28" s="176"/>
      <c r="HC28" s="186">
        <f t="shared" ref="HC28" si="5">GK28*HI28</f>
        <v>0.752</v>
      </c>
      <c r="HD28" s="187"/>
      <c r="HE28" s="187"/>
      <c r="HF28" s="187"/>
      <c r="HG28" s="187"/>
      <c r="HH28" s="188"/>
      <c r="HI28" s="162">
        <f t="shared" ref="HI28:HI37" si="6">$BI$16</f>
        <v>94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91">
        <f t="shared" ref="HU28:HU53" si="7">GQ28*HC28</f>
        <v>428.64</v>
      </c>
      <c r="HV28" s="192"/>
      <c r="HW28" s="192"/>
      <c r="HX28" s="192"/>
      <c r="HY28" s="192"/>
      <c r="HZ28" s="192"/>
      <c r="IA28" s="192"/>
      <c r="IB28" s="192"/>
      <c r="IC28" s="192"/>
      <c r="ID28" s="192"/>
      <c r="IE28" s="193"/>
      <c r="IF28" s="2">
        <f t="shared" ref="IF28:IF53" si="8">SUM(HU28)</f>
        <v>428.64</v>
      </c>
    </row>
    <row r="29" spans="1:240" s="2" customFormat="1" ht="16.5" customHeight="1" x14ac:dyDescent="0.25">
      <c r="A29" s="168" t="s">
        <v>64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/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/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3"/>
        <v>0.1</v>
      </c>
      <c r="GL29" s="181"/>
      <c r="GM29" s="181"/>
      <c r="GN29" s="181"/>
      <c r="GO29" s="181"/>
      <c r="GP29" s="182"/>
      <c r="GQ29" s="183">
        <v>94</v>
      </c>
      <c r="GR29" s="184"/>
      <c r="GS29" s="184"/>
      <c r="GT29" s="184"/>
      <c r="GU29" s="184"/>
      <c r="GV29" s="185"/>
      <c r="GW29" s="174">
        <f t="shared" si="4"/>
        <v>9.4</v>
      </c>
      <c r="GX29" s="175"/>
      <c r="GY29" s="175"/>
      <c r="GZ29" s="175"/>
      <c r="HA29" s="175"/>
      <c r="HB29" s="176"/>
      <c r="HC29" s="186">
        <f t="shared" ref="HC29:HC51" si="9">GK29*HI29</f>
        <v>9.4</v>
      </c>
      <c r="HD29" s="187"/>
      <c r="HE29" s="187"/>
      <c r="HF29" s="187"/>
      <c r="HG29" s="187"/>
      <c r="HH29" s="188"/>
      <c r="HI29" s="162">
        <f t="shared" si="6"/>
        <v>94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91">
        <f t="shared" si="7"/>
        <v>883.6</v>
      </c>
      <c r="HV29" s="192"/>
      <c r="HW29" s="192"/>
      <c r="HX29" s="192"/>
      <c r="HY29" s="192"/>
      <c r="HZ29" s="192"/>
      <c r="IA29" s="192"/>
      <c r="IB29" s="192"/>
      <c r="IC29" s="192"/>
      <c r="ID29" s="192"/>
      <c r="IE29" s="193"/>
      <c r="IF29" s="2">
        <f t="shared" si="8"/>
        <v>883.6</v>
      </c>
    </row>
    <row r="30" spans="1:240" s="2" customFormat="1" ht="18" customHeight="1" x14ac:dyDescent="0.25">
      <c r="A30" s="168" t="s">
        <v>65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3.0000000000000001E-3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/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3"/>
        <v>3.0000000000000001E-3</v>
      </c>
      <c r="GL30" s="181"/>
      <c r="GM30" s="181"/>
      <c r="GN30" s="181"/>
      <c r="GO30" s="181"/>
      <c r="GP30" s="182"/>
      <c r="GQ30" s="183">
        <v>228</v>
      </c>
      <c r="GR30" s="184"/>
      <c r="GS30" s="184"/>
      <c r="GT30" s="184"/>
      <c r="GU30" s="184"/>
      <c r="GV30" s="185"/>
      <c r="GW30" s="174">
        <f t="shared" si="4"/>
        <v>0.68400000000000005</v>
      </c>
      <c r="GX30" s="175"/>
      <c r="GY30" s="175"/>
      <c r="GZ30" s="175"/>
      <c r="HA30" s="175"/>
      <c r="HB30" s="176"/>
      <c r="HC30" s="186">
        <f t="shared" si="9"/>
        <v>0.28200000000000003</v>
      </c>
      <c r="HD30" s="187"/>
      <c r="HE30" s="187"/>
      <c r="HF30" s="187"/>
      <c r="HG30" s="187"/>
      <c r="HH30" s="188"/>
      <c r="HI30" s="162">
        <f t="shared" si="6"/>
        <v>94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91">
        <f t="shared" si="7"/>
        <v>64.296000000000006</v>
      </c>
      <c r="HV30" s="192"/>
      <c r="HW30" s="192"/>
      <c r="HX30" s="192"/>
      <c r="HY30" s="192"/>
      <c r="HZ30" s="192"/>
      <c r="IA30" s="192"/>
      <c r="IB30" s="192"/>
      <c r="IC30" s="192"/>
      <c r="ID30" s="192"/>
      <c r="IE30" s="193"/>
      <c r="IF30" s="2">
        <f t="shared" si="8"/>
        <v>64.296000000000006</v>
      </c>
    </row>
    <row r="31" spans="1:240" s="2" customFormat="1" ht="16.5" customHeight="1" x14ac:dyDescent="0.25">
      <c r="A31" s="168" t="s">
        <v>66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>
        <v>5.0000000000000001E-4</v>
      </c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3"/>
        <v>5.0000000000000001E-4</v>
      </c>
      <c r="GL31" s="181"/>
      <c r="GM31" s="181"/>
      <c r="GN31" s="181"/>
      <c r="GO31" s="181"/>
      <c r="GP31" s="182"/>
      <c r="GQ31" s="183">
        <v>3400</v>
      </c>
      <c r="GR31" s="184"/>
      <c r="GS31" s="184"/>
      <c r="GT31" s="184"/>
      <c r="GU31" s="184"/>
      <c r="GV31" s="185"/>
      <c r="GW31" s="174">
        <f t="shared" si="4"/>
        <v>1.7</v>
      </c>
      <c r="GX31" s="175"/>
      <c r="GY31" s="175"/>
      <c r="GZ31" s="175"/>
      <c r="HA31" s="175"/>
      <c r="HB31" s="176"/>
      <c r="HC31" s="186">
        <f t="shared" si="9"/>
        <v>4.7E-2</v>
      </c>
      <c r="HD31" s="187"/>
      <c r="HE31" s="187"/>
      <c r="HF31" s="187"/>
      <c r="HG31" s="187"/>
      <c r="HH31" s="188"/>
      <c r="HI31" s="162">
        <f t="shared" si="6"/>
        <v>94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91">
        <f t="shared" si="7"/>
        <v>159.80000000000001</v>
      </c>
      <c r="HV31" s="192"/>
      <c r="HW31" s="192"/>
      <c r="HX31" s="192"/>
      <c r="HY31" s="192"/>
      <c r="HZ31" s="192"/>
      <c r="IA31" s="192"/>
      <c r="IB31" s="192"/>
      <c r="IC31" s="192"/>
      <c r="ID31" s="192"/>
      <c r="IE31" s="193"/>
      <c r="IF31" s="2">
        <f t="shared" si="8"/>
        <v>159.80000000000001</v>
      </c>
    </row>
    <row r="32" spans="1:240" s="2" customFormat="1" ht="16.5" customHeight="1" x14ac:dyDescent="0.25">
      <c r="A32" s="168" t="s">
        <v>67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2.5000000000000001E-2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/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3"/>
        <v>2.5000000000000001E-2</v>
      </c>
      <c r="GL32" s="181"/>
      <c r="GM32" s="181"/>
      <c r="GN32" s="181"/>
      <c r="GO32" s="181"/>
      <c r="GP32" s="182"/>
      <c r="GQ32" s="183">
        <v>52</v>
      </c>
      <c r="GR32" s="184"/>
      <c r="GS32" s="184"/>
      <c r="GT32" s="184"/>
      <c r="GU32" s="184"/>
      <c r="GV32" s="185"/>
      <c r="GW32" s="174">
        <f t="shared" si="4"/>
        <v>1.3</v>
      </c>
      <c r="GX32" s="175"/>
      <c r="GY32" s="175"/>
      <c r="GZ32" s="175"/>
      <c r="HA32" s="175"/>
      <c r="HB32" s="176"/>
      <c r="HC32" s="186">
        <f t="shared" si="9"/>
        <v>2.35</v>
      </c>
      <c r="HD32" s="187"/>
      <c r="HE32" s="187"/>
      <c r="HF32" s="187"/>
      <c r="HG32" s="187"/>
      <c r="HH32" s="188"/>
      <c r="HI32" s="162">
        <f t="shared" si="6"/>
        <v>94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91">
        <f t="shared" si="7"/>
        <v>122.2</v>
      </c>
      <c r="HV32" s="192"/>
      <c r="HW32" s="192"/>
      <c r="HX32" s="192"/>
      <c r="HY32" s="192"/>
      <c r="HZ32" s="192"/>
      <c r="IA32" s="192"/>
      <c r="IB32" s="192"/>
      <c r="IC32" s="192"/>
      <c r="ID32" s="192"/>
      <c r="IE32" s="193"/>
      <c r="IF32" s="2">
        <f t="shared" si="8"/>
        <v>122.2</v>
      </c>
    </row>
    <row r="33" spans="1:240" s="2" customFormat="1" ht="16.5" customHeight="1" x14ac:dyDescent="0.25">
      <c r="A33" s="168" t="s">
        <v>68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/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3"/>
        <v>0.03</v>
      </c>
      <c r="GL33" s="181"/>
      <c r="GM33" s="181"/>
      <c r="GN33" s="181"/>
      <c r="GO33" s="181"/>
      <c r="GP33" s="182"/>
      <c r="GQ33" s="183">
        <v>60</v>
      </c>
      <c r="GR33" s="184"/>
      <c r="GS33" s="184"/>
      <c r="GT33" s="184"/>
      <c r="GU33" s="184"/>
      <c r="GV33" s="185"/>
      <c r="GW33" s="174">
        <f t="shared" si="4"/>
        <v>1.7999999999999998</v>
      </c>
      <c r="GX33" s="175"/>
      <c r="GY33" s="175"/>
      <c r="GZ33" s="175"/>
      <c r="HA33" s="175"/>
      <c r="HB33" s="176"/>
      <c r="HC33" s="186">
        <f t="shared" si="9"/>
        <v>2.82</v>
      </c>
      <c r="HD33" s="187"/>
      <c r="HE33" s="187"/>
      <c r="HF33" s="187"/>
      <c r="HG33" s="187"/>
      <c r="HH33" s="188"/>
      <c r="HI33" s="162">
        <f t="shared" si="6"/>
        <v>94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91">
        <f t="shared" si="7"/>
        <v>169.2</v>
      </c>
      <c r="HV33" s="192"/>
      <c r="HW33" s="192"/>
      <c r="HX33" s="192"/>
      <c r="HY33" s="192"/>
      <c r="HZ33" s="192"/>
      <c r="IA33" s="192"/>
      <c r="IB33" s="192"/>
      <c r="IC33" s="192"/>
      <c r="ID33" s="192"/>
      <c r="IE33" s="193"/>
      <c r="IF33" s="2">
        <f t="shared" si="8"/>
        <v>169.2</v>
      </c>
    </row>
    <row r="34" spans="1:240" s="2" customFormat="1" ht="16.5" customHeight="1" x14ac:dyDescent="0.25">
      <c r="A34" s="168" t="s">
        <v>69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8.0000000000000002E-3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/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3"/>
        <v>0.01</v>
      </c>
      <c r="GL34" s="181"/>
      <c r="GM34" s="181"/>
      <c r="GN34" s="181"/>
      <c r="GO34" s="181"/>
      <c r="GP34" s="182"/>
      <c r="GQ34" s="183">
        <v>48</v>
      </c>
      <c r="GR34" s="184"/>
      <c r="GS34" s="184"/>
      <c r="GT34" s="184"/>
      <c r="GU34" s="184"/>
      <c r="GV34" s="185"/>
      <c r="GW34" s="174">
        <f t="shared" si="4"/>
        <v>0.48</v>
      </c>
      <c r="GX34" s="175"/>
      <c r="GY34" s="175"/>
      <c r="GZ34" s="175"/>
      <c r="HA34" s="175"/>
      <c r="HB34" s="176"/>
      <c r="HC34" s="186">
        <f t="shared" si="9"/>
        <v>0.94000000000000006</v>
      </c>
      <c r="HD34" s="187"/>
      <c r="HE34" s="187"/>
      <c r="HF34" s="187"/>
      <c r="HG34" s="187"/>
      <c r="HH34" s="188"/>
      <c r="HI34" s="162">
        <f t="shared" si="6"/>
        <v>94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7"/>
        <v>45.120000000000005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8"/>
        <v>45.120000000000005</v>
      </c>
    </row>
    <row r="35" spans="1:240" s="2" customFormat="1" ht="16.5" customHeight="1" x14ac:dyDescent="0.25">
      <c r="A35" s="168" t="s">
        <v>70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/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>
        <v>6.5000000000000002E-2</v>
      </c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3"/>
        <v>6.5000000000000002E-2</v>
      </c>
      <c r="GL35" s="181"/>
      <c r="GM35" s="181"/>
      <c r="GN35" s="181"/>
      <c r="GO35" s="181"/>
      <c r="GP35" s="182"/>
      <c r="GQ35" s="183">
        <v>56</v>
      </c>
      <c r="GR35" s="184"/>
      <c r="GS35" s="184"/>
      <c r="GT35" s="184"/>
      <c r="GU35" s="184"/>
      <c r="GV35" s="185"/>
      <c r="GW35" s="174">
        <f t="shared" si="4"/>
        <v>3.64</v>
      </c>
      <c r="GX35" s="175"/>
      <c r="GY35" s="175"/>
      <c r="GZ35" s="175"/>
      <c r="HA35" s="175"/>
      <c r="HB35" s="176"/>
      <c r="HC35" s="186">
        <f t="shared" si="9"/>
        <v>6.11</v>
      </c>
      <c r="HD35" s="187"/>
      <c r="HE35" s="187"/>
      <c r="HF35" s="187"/>
      <c r="HG35" s="187"/>
      <c r="HH35" s="188"/>
      <c r="HI35" s="162">
        <f t="shared" si="6"/>
        <v>94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7"/>
        <v>342.16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8"/>
        <v>342.16</v>
      </c>
    </row>
    <row r="36" spans="1:240" s="2" customFormat="1" ht="16.5" customHeight="1" x14ac:dyDescent="0.25">
      <c r="A36" s="168" t="s">
        <v>71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/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3"/>
        <v>2.5000000000000001E-3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4"/>
        <v>0.36249999999999999</v>
      </c>
      <c r="GX36" s="175"/>
      <c r="GY36" s="175"/>
      <c r="GZ36" s="175"/>
      <c r="HA36" s="175"/>
      <c r="HB36" s="176"/>
      <c r="HC36" s="186">
        <f t="shared" si="9"/>
        <v>0.23500000000000001</v>
      </c>
      <c r="HD36" s="187"/>
      <c r="HE36" s="187"/>
      <c r="HF36" s="187"/>
      <c r="HG36" s="187"/>
      <c r="HH36" s="188"/>
      <c r="HI36" s="162">
        <f t="shared" si="6"/>
        <v>94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7"/>
        <v>34.075000000000003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8"/>
        <v>34.075000000000003</v>
      </c>
    </row>
    <row r="37" spans="1:240" s="2" customFormat="1" ht="16.5" customHeight="1" x14ac:dyDescent="0.25">
      <c r="A37" s="168" t="s">
        <v>72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0.01</v>
      </c>
      <c r="CH37" s="166"/>
      <c r="CI37" s="166"/>
      <c r="CJ37" s="166"/>
      <c r="CK37" s="166"/>
      <c r="CL37" s="167"/>
      <c r="CM37" s="165">
        <v>7.0000000000000001E-3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/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3"/>
        <v>1.7000000000000001E-2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ref="GW37" si="10">GK37*GQ37</f>
        <v>0.76500000000000001</v>
      </c>
      <c r="GX37" s="175"/>
      <c r="GY37" s="175"/>
      <c r="GZ37" s="175"/>
      <c r="HA37" s="175"/>
      <c r="HB37" s="176"/>
      <c r="HC37" s="186">
        <f t="shared" si="9"/>
        <v>1.5980000000000001</v>
      </c>
      <c r="HD37" s="187"/>
      <c r="HE37" s="187"/>
      <c r="HF37" s="187"/>
      <c r="HG37" s="187"/>
      <c r="HH37" s="188"/>
      <c r="HI37" s="162">
        <f t="shared" si="6"/>
        <v>94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7"/>
        <v>71.910000000000011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8"/>
        <v>71.910000000000011</v>
      </c>
    </row>
    <row r="38" spans="1:240" s="2" customFormat="1" ht="16.5" customHeight="1" x14ac:dyDescent="0.25">
      <c r="A38" s="168" t="s">
        <v>73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/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3"/>
        <v>2E-3</v>
      </c>
      <c r="GL38" s="181"/>
      <c r="GM38" s="181"/>
      <c r="GN38" s="181"/>
      <c r="GO38" s="181"/>
      <c r="GP38" s="182"/>
      <c r="GQ38" s="183">
        <v>42</v>
      </c>
      <c r="GR38" s="184"/>
      <c r="GS38" s="184"/>
      <c r="GT38" s="184"/>
      <c r="GU38" s="184"/>
      <c r="GV38" s="185"/>
      <c r="GW38" s="174">
        <f t="shared" si="4"/>
        <v>8.4000000000000005E-2</v>
      </c>
      <c r="GX38" s="175"/>
      <c r="GY38" s="175"/>
      <c r="GZ38" s="175"/>
      <c r="HA38" s="175"/>
      <c r="HB38" s="176"/>
      <c r="HC38" s="186">
        <f t="shared" si="9"/>
        <v>0.188</v>
      </c>
      <c r="HD38" s="187"/>
      <c r="HE38" s="187"/>
      <c r="HF38" s="187"/>
      <c r="HG38" s="187"/>
      <c r="HH38" s="188"/>
      <c r="HI38" s="162">
        <f t="shared" ref="HI38:HI47" si="11">$BI$16</f>
        <v>94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7"/>
        <v>7.8959999999999999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8"/>
        <v>7.8959999999999999</v>
      </c>
    </row>
    <row r="39" spans="1:240" s="2" customFormat="1" ht="16.5" customHeight="1" x14ac:dyDescent="0.25">
      <c r="A39" s="168" t="s">
        <v>74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0.05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3"/>
        <v>0.05</v>
      </c>
      <c r="GL39" s="181"/>
      <c r="GM39" s="181"/>
      <c r="GN39" s="181"/>
      <c r="GO39" s="181"/>
      <c r="GP39" s="182"/>
      <c r="GQ39" s="183">
        <v>580</v>
      </c>
      <c r="GR39" s="184"/>
      <c r="GS39" s="184"/>
      <c r="GT39" s="184"/>
      <c r="GU39" s="184"/>
      <c r="GV39" s="185"/>
      <c r="GW39" s="174">
        <f t="shared" si="4"/>
        <v>29</v>
      </c>
      <c r="GX39" s="175"/>
      <c r="GY39" s="175"/>
      <c r="GZ39" s="175"/>
      <c r="HA39" s="175"/>
      <c r="HB39" s="176"/>
      <c r="HC39" s="186">
        <f t="shared" si="9"/>
        <v>4.7</v>
      </c>
      <c r="HD39" s="187"/>
      <c r="HE39" s="187"/>
      <c r="HF39" s="187"/>
      <c r="HG39" s="187"/>
      <c r="HH39" s="188"/>
      <c r="HI39" s="162">
        <f t="shared" si="11"/>
        <v>94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7"/>
        <v>2726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8"/>
        <v>2726</v>
      </c>
    </row>
    <row r="40" spans="1:240" s="2" customFormat="1" ht="16.5" customHeight="1" x14ac:dyDescent="0.25">
      <c r="A40" s="168" t="s">
        <v>75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0.03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3"/>
        <v>0.03</v>
      </c>
      <c r="GL40" s="181"/>
      <c r="GM40" s="181"/>
      <c r="GN40" s="181"/>
      <c r="GO40" s="181"/>
      <c r="GP40" s="182"/>
      <c r="GQ40" s="183">
        <v>120</v>
      </c>
      <c r="GR40" s="184"/>
      <c r="GS40" s="184"/>
      <c r="GT40" s="184"/>
      <c r="GU40" s="184"/>
      <c r="GV40" s="185"/>
      <c r="GW40" s="174">
        <f t="shared" si="4"/>
        <v>3.5999999999999996</v>
      </c>
      <c r="GX40" s="175"/>
      <c r="GY40" s="175"/>
      <c r="GZ40" s="175"/>
      <c r="HA40" s="175"/>
      <c r="HB40" s="176"/>
      <c r="HC40" s="186">
        <f t="shared" si="9"/>
        <v>2.82</v>
      </c>
      <c r="HD40" s="187"/>
      <c r="HE40" s="187"/>
      <c r="HF40" s="187"/>
      <c r="HG40" s="187"/>
      <c r="HH40" s="188"/>
      <c r="HI40" s="162">
        <f t="shared" si="11"/>
        <v>94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7"/>
        <v>338.4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8"/>
        <v>338.4</v>
      </c>
    </row>
    <row r="41" spans="1:240" s="2" customFormat="1" ht="16.5" customHeight="1" x14ac:dyDescent="0.25">
      <c r="A41" s="168" t="s">
        <v>76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>
        <v>8.0000000000000002E-3</v>
      </c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/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>
        <v>8.0000000000000002E-3</v>
      </c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3"/>
        <v>2.8000000000000001E-2</v>
      </c>
      <c r="GL41" s="181"/>
      <c r="GM41" s="181"/>
      <c r="GN41" s="181"/>
      <c r="GO41" s="181"/>
      <c r="GP41" s="182"/>
      <c r="GQ41" s="183">
        <v>98</v>
      </c>
      <c r="GR41" s="184"/>
      <c r="GS41" s="184"/>
      <c r="GT41" s="184"/>
      <c r="GU41" s="184"/>
      <c r="GV41" s="185"/>
      <c r="GW41" s="174">
        <f t="shared" si="4"/>
        <v>2.7440000000000002</v>
      </c>
      <c r="GX41" s="175"/>
      <c r="GY41" s="175"/>
      <c r="GZ41" s="175"/>
      <c r="HA41" s="175"/>
      <c r="HB41" s="176"/>
      <c r="HC41" s="186">
        <f t="shared" si="9"/>
        <v>2.6320000000000001</v>
      </c>
      <c r="HD41" s="187"/>
      <c r="HE41" s="187"/>
      <c r="HF41" s="187"/>
      <c r="HG41" s="187"/>
      <c r="HH41" s="188"/>
      <c r="HI41" s="162">
        <f t="shared" si="11"/>
        <v>94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7"/>
        <v>257.93600000000004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8"/>
        <v>257.93600000000004</v>
      </c>
    </row>
    <row r="42" spans="1:240" s="2" customFormat="1" ht="16.5" customHeight="1" x14ac:dyDescent="0.25">
      <c r="A42" s="168" t="s">
        <v>77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3.5000000000000003E-2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3"/>
        <v>3.5000000000000003E-2</v>
      </c>
      <c r="GL42" s="181"/>
      <c r="GM42" s="181"/>
      <c r="GN42" s="181"/>
      <c r="GO42" s="181"/>
      <c r="GP42" s="182"/>
      <c r="GQ42" s="183">
        <v>48</v>
      </c>
      <c r="GR42" s="184"/>
      <c r="GS42" s="184"/>
      <c r="GT42" s="184"/>
      <c r="GU42" s="184"/>
      <c r="GV42" s="185"/>
      <c r="GW42" s="174">
        <f t="shared" si="4"/>
        <v>1.6800000000000002</v>
      </c>
      <c r="GX42" s="175"/>
      <c r="GY42" s="175"/>
      <c r="GZ42" s="175"/>
      <c r="HA42" s="175"/>
      <c r="HB42" s="176"/>
      <c r="HC42" s="186">
        <f t="shared" si="9"/>
        <v>3.2900000000000005</v>
      </c>
      <c r="HD42" s="187"/>
      <c r="HE42" s="187"/>
      <c r="HF42" s="187"/>
      <c r="HG42" s="187"/>
      <c r="HH42" s="188"/>
      <c r="HI42" s="162">
        <f t="shared" si="11"/>
        <v>94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7"/>
        <v>157.92000000000002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8"/>
        <v>157.92000000000002</v>
      </c>
    </row>
    <row r="43" spans="1:240" s="2" customFormat="1" ht="16.5" customHeight="1" x14ac:dyDescent="0.25">
      <c r="A43" s="168" t="s">
        <v>104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1.4999999999999999E-2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3"/>
        <v>1.4999999999999999E-2</v>
      </c>
      <c r="GL43" s="181"/>
      <c r="GM43" s="181"/>
      <c r="GN43" s="181"/>
      <c r="GO43" s="181"/>
      <c r="GP43" s="182"/>
      <c r="GQ43" s="183">
        <v>148</v>
      </c>
      <c r="GR43" s="184"/>
      <c r="GS43" s="184"/>
      <c r="GT43" s="184"/>
      <c r="GU43" s="184"/>
      <c r="GV43" s="185"/>
      <c r="GW43" s="174">
        <f t="shared" si="4"/>
        <v>2.2199999999999998</v>
      </c>
      <c r="GX43" s="175"/>
      <c r="GY43" s="175"/>
      <c r="GZ43" s="175"/>
      <c r="HA43" s="175"/>
      <c r="HB43" s="176"/>
      <c r="HC43" s="186">
        <f t="shared" si="9"/>
        <v>1.41</v>
      </c>
      <c r="HD43" s="187"/>
      <c r="HE43" s="187"/>
      <c r="HF43" s="187"/>
      <c r="HG43" s="187"/>
      <c r="HH43" s="188"/>
      <c r="HI43" s="162">
        <f t="shared" si="11"/>
        <v>94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7"/>
        <v>208.67999999999998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8"/>
        <v>208.67999999999998</v>
      </c>
    </row>
    <row r="44" spans="1:240" s="2" customFormat="1" ht="16.5" customHeight="1" x14ac:dyDescent="0.25">
      <c r="A44" s="168" t="s">
        <v>78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4.0000000000000001E-3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3"/>
        <v>4.0000000000000001E-3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4"/>
        <v>8.4000000000000005E-2</v>
      </c>
      <c r="GX44" s="175"/>
      <c r="GY44" s="175"/>
      <c r="GZ44" s="175"/>
      <c r="HA44" s="175"/>
      <c r="HB44" s="176"/>
      <c r="HC44" s="186">
        <f t="shared" si="9"/>
        <v>0.376</v>
      </c>
      <c r="HD44" s="187"/>
      <c r="HE44" s="187"/>
      <c r="HF44" s="187"/>
      <c r="HG44" s="187"/>
      <c r="HH44" s="188"/>
      <c r="HI44" s="162">
        <f t="shared" si="11"/>
        <v>94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7"/>
        <v>7.8959999999999999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8"/>
        <v>7.8959999999999999</v>
      </c>
    </row>
    <row r="45" spans="1:240" s="2" customFormat="1" ht="16.5" customHeight="1" x14ac:dyDescent="0.25">
      <c r="A45" s="168" t="s">
        <v>79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3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4"/>
        <v>1.085</v>
      </c>
      <c r="GX45" s="175"/>
      <c r="GY45" s="175"/>
      <c r="GZ45" s="175"/>
      <c r="HA45" s="175"/>
      <c r="HB45" s="176"/>
      <c r="HC45" s="186">
        <f t="shared" si="9"/>
        <v>0.65800000000000003</v>
      </c>
      <c r="HD45" s="187"/>
      <c r="HE45" s="187"/>
      <c r="HF45" s="187"/>
      <c r="HG45" s="187"/>
      <c r="HH45" s="188"/>
      <c r="HI45" s="162">
        <f t="shared" si="11"/>
        <v>94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7"/>
        <v>101.99000000000001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8"/>
        <v>101.99000000000001</v>
      </c>
    </row>
    <row r="46" spans="1:240" s="2" customFormat="1" ht="16.5" customHeight="1" x14ac:dyDescent="0.25">
      <c r="A46" s="168" t="s">
        <v>80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/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3"/>
        <v>6.0000000000000001E-3</v>
      </c>
      <c r="GL46" s="181"/>
      <c r="GM46" s="181"/>
      <c r="GN46" s="181"/>
      <c r="GO46" s="181"/>
      <c r="GP46" s="182"/>
      <c r="GQ46" s="183">
        <v>148</v>
      </c>
      <c r="GR46" s="184"/>
      <c r="GS46" s="184"/>
      <c r="GT46" s="184"/>
      <c r="GU46" s="184"/>
      <c r="GV46" s="185"/>
      <c r="GW46" s="174">
        <f t="shared" si="4"/>
        <v>0.88800000000000001</v>
      </c>
      <c r="GX46" s="175"/>
      <c r="GY46" s="175"/>
      <c r="GZ46" s="175"/>
      <c r="HA46" s="175"/>
      <c r="HB46" s="176"/>
      <c r="HC46" s="186">
        <f t="shared" si="9"/>
        <v>0.56400000000000006</v>
      </c>
      <c r="HD46" s="187"/>
      <c r="HE46" s="187"/>
      <c r="HF46" s="187"/>
      <c r="HG46" s="187"/>
      <c r="HH46" s="188"/>
      <c r="HI46" s="162">
        <f t="shared" si="11"/>
        <v>94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7"/>
        <v>83.472000000000008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8"/>
        <v>83.472000000000008</v>
      </c>
    </row>
    <row r="47" spans="1:240" s="2" customFormat="1" ht="16.5" customHeight="1" x14ac:dyDescent="0.25">
      <c r="A47" s="168" t="s">
        <v>81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>
        <v>0.13</v>
      </c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3"/>
        <v>0.13</v>
      </c>
      <c r="GL47" s="181"/>
      <c r="GM47" s="181"/>
      <c r="GN47" s="181"/>
      <c r="GO47" s="181"/>
      <c r="GP47" s="182"/>
      <c r="GQ47" s="183">
        <v>68</v>
      </c>
      <c r="GR47" s="184"/>
      <c r="GS47" s="184"/>
      <c r="GT47" s="184"/>
      <c r="GU47" s="184"/>
      <c r="GV47" s="185"/>
      <c r="GW47" s="174">
        <f t="shared" si="4"/>
        <v>8.84</v>
      </c>
      <c r="GX47" s="175"/>
      <c r="GY47" s="175"/>
      <c r="GZ47" s="175"/>
      <c r="HA47" s="175"/>
      <c r="HB47" s="176"/>
      <c r="HC47" s="186">
        <f t="shared" si="9"/>
        <v>12.22</v>
      </c>
      <c r="HD47" s="187"/>
      <c r="HE47" s="187"/>
      <c r="HF47" s="187"/>
      <c r="HG47" s="187"/>
      <c r="HH47" s="188"/>
      <c r="HI47" s="162">
        <f t="shared" si="11"/>
        <v>94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7"/>
        <v>830.96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8"/>
        <v>830.96</v>
      </c>
    </row>
    <row r="48" spans="1:240" s="2" customFormat="1" ht="16.5" customHeight="1" x14ac:dyDescent="0.25">
      <c r="A48" s="168" t="s">
        <v>82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0.04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1.4E-2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0.05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3"/>
        <v>0.14400000000000002</v>
      </c>
      <c r="GL48" s="181"/>
      <c r="GM48" s="181"/>
      <c r="GN48" s="181"/>
      <c r="GO48" s="181"/>
      <c r="GP48" s="182"/>
      <c r="GQ48" s="183">
        <v>59</v>
      </c>
      <c r="GR48" s="184"/>
      <c r="GS48" s="184"/>
      <c r="GT48" s="184"/>
      <c r="GU48" s="184"/>
      <c r="GV48" s="185"/>
      <c r="GW48" s="174">
        <f t="shared" si="4"/>
        <v>8.4960000000000004</v>
      </c>
      <c r="GX48" s="175"/>
      <c r="GY48" s="175"/>
      <c r="GZ48" s="175"/>
      <c r="HA48" s="175"/>
      <c r="HB48" s="176"/>
      <c r="HC48" s="186">
        <f t="shared" si="9"/>
        <v>13.536000000000001</v>
      </c>
      <c r="HD48" s="187"/>
      <c r="HE48" s="187"/>
      <c r="HF48" s="187"/>
      <c r="HG48" s="187"/>
      <c r="HH48" s="188"/>
      <c r="HI48" s="162">
        <f t="shared" ref="HI48:HI53" si="12">$BI$16</f>
        <v>94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7"/>
        <v>798.62400000000002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8"/>
        <v>798.62400000000002</v>
      </c>
    </row>
    <row r="49" spans="1:240" s="2" customFormat="1" ht="16.5" customHeight="1" x14ac:dyDescent="0.25">
      <c r="A49" s="168" t="s">
        <v>99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/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>
        <v>0.06</v>
      </c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3"/>
        <v>0.06</v>
      </c>
      <c r="GL49" s="181"/>
      <c r="GM49" s="181"/>
      <c r="GN49" s="181"/>
      <c r="GO49" s="181"/>
      <c r="GP49" s="182"/>
      <c r="GQ49" s="183">
        <v>77</v>
      </c>
      <c r="GR49" s="184"/>
      <c r="GS49" s="184"/>
      <c r="GT49" s="184"/>
      <c r="GU49" s="184"/>
      <c r="GV49" s="185"/>
      <c r="GW49" s="174">
        <f t="shared" si="4"/>
        <v>4.62</v>
      </c>
      <c r="GX49" s="175"/>
      <c r="GY49" s="175"/>
      <c r="GZ49" s="175"/>
      <c r="HA49" s="175"/>
      <c r="HB49" s="176"/>
      <c r="HC49" s="186">
        <f t="shared" si="9"/>
        <v>5.64</v>
      </c>
      <c r="HD49" s="187"/>
      <c r="HE49" s="187"/>
      <c r="HF49" s="187"/>
      <c r="HG49" s="187"/>
      <c r="HH49" s="188"/>
      <c r="HI49" s="162">
        <f t="shared" si="12"/>
        <v>94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7"/>
        <v>434.28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8"/>
        <v>434.28</v>
      </c>
    </row>
    <row r="50" spans="1:240" s="2" customFormat="1" ht="16.5" customHeight="1" x14ac:dyDescent="0.25">
      <c r="A50" s="168" t="s">
        <v>83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>
        <v>5.0000000000000001E-4</v>
      </c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>
        <v>5.0000000000000001E-4</v>
      </c>
      <c r="EV50" s="166"/>
      <c r="EW50" s="166"/>
      <c r="EX50" s="166"/>
      <c r="EY50" s="166"/>
      <c r="EZ50" s="167"/>
      <c r="FA50" s="189"/>
      <c r="FB50" s="190"/>
      <c r="FC50" s="190"/>
      <c r="FD50" s="190"/>
      <c r="FE50" s="190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3"/>
        <v>1E-3</v>
      </c>
      <c r="GL50" s="181"/>
      <c r="GM50" s="181"/>
      <c r="GN50" s="181"/>
      <c r="GO50" s="181"/>
      <c r="GP50" s="182"/>
      <c r="GQ50" s="183">
        <v>580</v>
      </c>
      <c r="GR50" s="184"/>
      <c r="GS50" s="184"/>
      <c r="GT50" s="184"/>
      <c r="GU50" s="184"/>
      <c r="GV50" s="185"/>
      <c r="GW50" s="174">
        <f t="shared" si="4"/>
        <v>0.57999999999999996</v>
      </c>
      <c r="GX50" s="175"/>
      <c r="GY50" s="175"/>
      <c r="GZ50" s="175"/>
      <c r="HA50" s="175"/>
      <c r="HB50" s="176"/>
      <c r="HC50" s="186">
        <f t="shared" si="9"/>
        <v>9.4E-2</v>
      </c>
      <c r="HD50" s="187"/>
      <c r="HE50" s="187"/>
      <c r="HF50" s="187"/>
      <c r="HG50" s="187"/>
      <c r="HH50" s="188"/>
      <c r="HI50" s="162">
        <f t="shared" si="12"/>
        <v>94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7"/>
        <v>54.52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8"/>
        <v>54.52</v>
      </c>
    </row>
    <row r="51" spans="1:240" s="2" customFormat="1" ht="16.5" customHeight="1" x14ac:dyDescent="0.25">
      <c r="A51" s="168" t="s">
        <v>101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>
        <v>0.01</v>
      </c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3"/>
        <v>0.01</v>
      </c>
      <c r="GL51" s="181"/>
      <c r="GM51" s="181"/>
      <c r="GN51" s="181"/>
      <c r="GO51" s="181"/>
      <c r="GP51" s="182"/>
      <c r="GQ51" s="183">
        <v>494</v>
      </c>
      <c r="GR51" s="184"/>
      <c r="GS51" s="184"/>
      <c r="GT51" s="184"/>
      <c r="GU51" s="184"/>
      <c r="GV51" s="185"/>
      <c r="GW51" s="174">
        <f t="shared" si="4"/>
        <v>4.9400000000000004</v>
      </c>
      <c r="GX51" s="175"/>
      <c r="GY51" s="175"/>
      <c r="GZ51" s="175"/>
      <c r="HA51" s="175"/>
      <c r="HB51" s="176"/>
      <c r="HC51" s="186">
        <f t="shared" si="9"/>
        <v>0.94000000000000006</v>
      </c>
      <c r="HD51" s="187"/>
      <c r="HE51" s="187"/>
      <c r="HF51" s="187"/>
      <c r="HG51" s="187"/>
      <c r="HH51" s="188"/>
      <c r="HI51" s="162">
        <f t="shared" si="12"/>
        <v>94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7"/>
        <v>464.36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8"/>
        <v>464.36</v>
      </c>
    </row>
    <row r="52" spans="1:240" s="2" customFormat="1" ht="16.5" customHeight="1" x14ac:dyDescent="0.25">
      <c r="A52" s="168" t="s">
        <v>84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>
        <v>2E-3</v>
      </c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3"/>
        <v>2E-3</v>
      </c>
      <c r="GL52" s="181"/>
      <c r="GM52" s="181"/>
      <c r="GN52" s="181"/>
      <c r="GO52" s="181"/>
      <c r="GP52" s="182"/>
      <c r="GQ52" s="183">
        <v>14.9</v>
      </c>
      <c r="GR52" s="184"/>
      <c r="GS52" s="184"/>
      <c r="GT52" s="184"/>
      <c r="GU52" s="184"/>
      <c r="GV52" s="185"/>
      <c r="GW52" s="174">
        <f t="shared" si="4"/>
        <v>2.98E-2</v>
      </c>
      <c r="GX52" s="175"/>
      <c r="GY52" s="175"/>
      <c r="GZ52" s="175"/>
      <c r="HA52" s="175"/>
      <c r="HB52" s="176"/>
      <c r="HC52" s="186">
        <v>3</v>
      </c>
      <c r="HD52" s="187"/>
      <c r="HE52" s="187"/>
      <c r="HF52" s="187"/>
      <c r="HG52" s="187"/>
      <c r="HH52" s="188"/>
      <c r="HI52" s="162">
        <f t="shared" si="12"/>
        <v>94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7"/>
        <v>44.7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8"/>
        <v>44.7</v>
      </c>
    </row>
    <row r="53" spans="1:240" s="2" customFormat="1" ht="16.5" customHeight="1" x14ac:dyDescent="0.25">
      <c r="A53" s="168" t="s">
        <v>92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>
        <v>0.13</v>
      </c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/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3"/>
        <v>0.13</v>
      </c>
      <c r="GL53" s="181"/>
      <c r="GM53" s="181"/>
      <c r="GN53" s="181"/>
      <c r="GO53" s="181"/>
      <c r="GP53" s="182"/>
      <c r="GQ53" s="183">
        <v>78</v>
      </c>
      <c r="GR53" s="184"/>
      <c r="GS53" s="184"/>
      <c r="GT53" s="184"/>
      <c r="GU53" s="184"/>
      <c r="GV53" s="185"/>
      <c r="GW53" s="174">
        <f t="shared" si="4"/>
        <v>10.14</v>
      </c>
      <c r="GX53" s="175"/>
      <c r="GY53" s="175"/>
      <c r="GZ53" s="175"/>
      <c r="HA53" s="175"/>
      <c r="HB53" s="176"/>
      <c r="HC53" s="186">
        <f t="shared" ref="HC53" si="13">GK53*HI53</f>
        <v>12.22</v>
      </c>
      <c r="HD53" s="187"/>
      <c r="HE53" s="187"/>
      <c r="HF53" s="187"/>
      <c r="HG53" s="187"/>
      <c r="HH53" s="188"/>
      <c r="HI53" s="162">
        <f t="shared" si="12"/>
        <v>94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7"/>
        <v>953.16000000000008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8"/>
        <v>953.16000000000008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9791.7950000000001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85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86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94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87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88</v>
      </c>
      <c r="FK57" s="246" t="s">
        <v>89</v>
      </c>
      <c r="FL57" s="246"/>
      <c r="FM57" s="246"/>
      <c r="FN57" s="246"/>
      <c r="FO57" s="246"/>
      <c r="FP57" s="246"/>
      <c r="FQ57" s="246"/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90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95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91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2025-04-25T05:52:50Z</cp:lastPrinted>
  <dcterms:created xsi:type="dcterms:W3CDTF">2024-03-14T05:40:11Z</dcterms:created>
  <dcterms:modified xsi:type="dcterms:W3CDTF">2025-10-31T07:17:20Z</dcterms:modified>
</cp:coreProperties>
</file>