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2" i="1"/>
  <c r="HC33" i="1"/>
  <c r="HC35" i="1"/>
  <c r="HC37" i="1"/>
  <c r="HC38" i="1"/>
  <c r="HC39" i="1"/>
  <c r="HC40" i="1"/>
  <c r="HC41" i="1"/>
  <c r="HC43" i="1"/>
  <c r="HC44" i="1"/>
  <c r="HC45" i="1"/>
  <c r="HC46" i="1"/>
  <c r="HC47" i="1"/>
  <c r="HC48" i="1"/>
  <c r="HC49" i="1"/>
  <c r="HC50" i="1"/>
  <c r="HI29" i="1" l="1"/>
  <c r="GK29" i="1"/>
  <c r="HU29" i="1" l="1"/>
  <c r="GW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W47" i="1" s="1"/>
  <c r="GK46" i="1"/>
  <c r="GK45" i="1"/>
  <c r="GK44" i="1"/>
  <c r="GK43" i="1"/>
  <c r="GK42" i="1"/>
  <c r="HC42" i="1" s="1"/>
  <c r="GK41" i="1"/>
  <c r="GK40" i="1"/>
  <c r="GK39" i="1"/>
  <c r="GK38" i="1"/>
  <c r="GK37" i="1"/>
  <c r="GK36" i="1"/>
  <c r="HC36" i="1" s="1"/>
  <c r="GK35" i="1"/>
  <c r="GK34" i="1"/>
  <c r="HC34" i="1" s="1"/>
  <c r="GK33" i="1"/>
  <c r="GK32" i="1"/>
  <c r="GK31" i="1"/>
  <c r="HC31" i="1" s="1"/>
  <c r="GK30" i="1"/>
  <c r="GK28" i="1"/>
  <c r="HC28" i="1" s="1"/>
  <c r="HU28" i="1" s="1"/>
  <c r="GW32" i="1" l="1"/>
  <c r="GW36" i="1"/>
  <c r="HU50" i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C52" i="1"/>
  <c r="HU52" i="1" s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<sst xmlns="http://schemas.openxmlformats.org/spreadsheetml/2006/main" count="124" uniqueCount="106">
  <si>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</si>
  <si>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</si>
  <si>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</si>
  <si>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</si>
  <si>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</si>
  <si>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</si>
  <si>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</si>
  <si>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</si>
  <si>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</si>
  <si>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</si>
  <si>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</si>
  <si>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</si>
  <si>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</si>
  <si>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</si>
  <si>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</si>
  <si>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</si>
  <si>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</si>
  <si>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</si>
  <si>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</si>
  <si>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</si>
  <si>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</si>
  <si>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</si>
  <si>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</si>
  <si>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</si>
  <si>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</si>
  <si>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</si>
  <si>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</si>
  <si>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</si>
  <si>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</si>
  <si>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</si>
  <si>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</si>
  <si>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</si>
  <si>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</si>
  <si>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</si>
  <si>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</si>
  <si>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</si>
  <si>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</si>
  <si>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</si>
  <si>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</si>
  <si>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</si>
  <si>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</si>
  <si>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</si>
  <si>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</si>
  <si>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</si>
  <si>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</si>
  <si>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</si>
  <si>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</si>
  <si>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</si>
  <si>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</si>
  <si>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</si>
  <si>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</si>
  <si>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</si>
  <si>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</si>
  <si>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</si>
  <si>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</si>
  <si>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</si>
  <si>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</si>
  <si>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</si>
  <si>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</si>
  <si>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</si>
  <si>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</si>
  <si>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</si>
  <si>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</si>
  <si>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</si>
  <si>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</si>
  <si>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</si>
  <si>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</si>
  <si>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</si>
  <si>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</si>
  <si>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</si>
  <si>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</si>
  <si>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</si>
  <si>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</si>
  <si>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</si>
  <si>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</si>
  <si>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</si>
  <si>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</si>
  <si>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</si>
  <si>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</si>
  <si>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</si>
  <si>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</si>
  <si>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</si>
  <si>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</si>
  <si>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</si>
  <si>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</si>
  <si>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</si>
  <si>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</si>
  <si>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</si>
  <si>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</si>
  <si>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</si>
  <si>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</si>
  <si>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</si>
  <si>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</si>
  <si>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</si>
  <si>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</si>
  <si>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</si>
  <si>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</si>
  <si>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</si>
  <si>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</si>
  <si>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</si>
  <si>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</si>
  <si>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</si>
  <si>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октября</t>
  </si>
  <si>
    <t>Салат из свеклы с маслом</t>
  </si>
  <si>
    <t>21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</si>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</sst>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22" zoomScale="90" zoomScaleNormal="90" workbookViewId="0">
      <selection activeCell="FA33" sqref="FA33:FF3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2.21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4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4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3.8" x14ac:dyDescent="0.25">
      <c r="A4" s="6" t="s">
        <v>3</v>
      </c>
      <c r="N4" s="201" t="s">
        <v>4</v>
      </c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3"/>
      <c r="AA4" s="7"/>
      <c r="AB4" s="7"/>
      <c r="AC4" s="7"/>
      <c r="AD4" s="201" t="s">
        <v>5</v>
      </c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23" t="s">
        <v>8</v>
      </c>
      <c r="B5" s="223"/>
      <c r="C5" s="220" t="s">
        <v>104</v>
      </c>
      <c r="D5" s="221"/>
      <c r="E5" s="221"/>
      <c r="F5" s="222"/>
      <c r="G5" s="206" t="s">
        <v>8</v>
      </c>
      <c r="H5" s="206"/>
      <c r="I5" s="206"/>
      <c r="J5" s="220" t="s">
        <v>102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2"/>
      <c r="AC5" s="223">
        <v>20</v>
      </c>
      <c r="AD5" s="223"/>
      <c r="AE5" s="223"/>
      <c r="AF5" s="223"/>
      <c r="AG5" s="224" t="s">
        <v>96</v>
      </c>
      <c r="AH5" s="225"/>
      <c r="AI5" s="226"/>
      <c r="AK5" s="206" t="s">
        <v>9</v>
      </c>
      <c r="AL5" s="20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11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12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13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14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19" t="s">
        <v>15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30" t="s">
        <v>16</v>
      </c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2"/>
    </row>
    <row r="8" spans="1:239" s="2" customFormat="1" ht="10.199999999999999" x14ac:dyDescent="0.2">
      <c r="A8" s="248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17</v>
      </c>
      <c r="HI8" s="227" t="s">
        <v>18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9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57" t="s">
        <v>20</v>
      </c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8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58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60"/>
    </row>
    <row r="10" spans="1:239" s="2" customFormat="1" ht="10.199999999999999" x14ac:dyDescent="0.2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3"/>
      <c r="X10" s="259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21</v>
      </c>
      <c r="FA10" s="220" t="s">
        <v>104</v>
      </c>
      <c r="FB10" s="221"/>
      <c r="FC10" s="221"/>
      <c r="FD10" s="222"/>
      <c r="FE10" s="206" t="s">
        <v>8</v>
      </c>
      <c r="FF10" s="206"/>
      <c r="FG10" s="206"/>
      <c r="FH10" s="220" t="s">
        <v>102</v>
      </c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2"/>
      <c r="GA10" s="223">
        <v>20</v>
      </c>
      <c r="GB10" s="223"/>
      <c r="GC10" s="223"/>
      <c r="GD10" s="223"/>
      <c r="GE10" s="224" t="s">
        <v>96</v>
      </c>
      <c r="GF10" s="225"/>
      <c r="GG10" s="226"/>
      <c r="GI10" s="206" t="s">
        <v>9</v>
      </c>
      <c r="GJ10" s="206"/>
      <c r="HE10" s="11"/>
      <c r="HF10" s="11" t="s">
        <v>22</v>
      </c>
      <c r="HI10" s="161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3"/>
    </row>
    <row r="11" spans="1:239" s="2" customFormat="1" ht="10.199999999999999" x14ac:dyDescent="0.2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60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58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60"/>
    </row>
    <row r="12" spans="1:239" s="2" customFormat="1" ht="10.199999999999999" x14ac:dyDescent="0.2">
      <c r="A12" s="23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8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168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168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0"/>
      <c r="CA12" s="168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0"/>
      <c r="CS12" s="179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80"/>
      <c r="DK12" s="179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80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61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3"/>
    </row>
    <row r="13" spans="1:239" s="2" customFormat="1" ht="13.5" customHeight="1" x14ac:dyDescent="0.2">
      <c r="A13" s="23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38"/>
      <c r="X13" s="239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38"/>
      <c r="AQ13" s="233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I13" s="233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5"/>
      <c r="CA13" s="233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5"/>
      <c r="CS13" s="240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41"/>
      <c r="DK13" s="242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43"/>
      <c r="HI13" s="158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60"/>
    </row>
    <row r="14" spans="1:239" s="2" customFormat="1" ht="13.5" customHeight="1" x14ac:dyDescent="0.2">
      <c r="A14" s="157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6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3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61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3"/>
    </row>
    <row r="15" spans="1:239" s="2" customFormat="1" ht="13.5" customHeight="1" x14ac:dyDescent="0.2">
      <c r="A15" s="157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3"/>
      <c r="HI15" s="164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60"/>
    </row>
    <row r="16" spans="1:239" s="2" customFormat="1" ht="13.5" customHeight="1" x14ac:dyDescent="0.2">
      <c r="A16" s="174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1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68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0"/>
      <c r="BI16" s="168">
        <v>104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0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3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65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7"/>
    </row>
    <row r="17" spans="1:241" s="2" customFormat="1" ht="14.25" customHeight="1" x14ac:dyDescent="0.2">
      <c r="BR17" s="11"/>
      <c r="BW17" s="11" t="s">
        <v>30</v>
      </c>
      <c r="CA17" s="178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0"/>
      <c r="CS17" s="179">
        <v>104.1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80"/>
      <c r="DK17" s="181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82"/>
    </row>
    <row r="18" spans="1:241" s="2" customFormat="1" ht="10.199999999999999" x14ac:dyDescent="0.2"/>
    <row r="19" spans="1:241" s="2" customFormat="1" ht="10.199999999999999" x14ac:dyDescent="0.2">
      <c r="A19" s="175" t="s">
        <v>31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114" t="s">
        <v>32</v>
      </c>
      <c r="AE19" s="115"/>
      <c r="AF19" s="115"/>
      <c r="AG19" s="115"/>
      <c r="AH19" s="115"/>
      <c r="AI19" s="115"/>
      <c r="AJ19" s="116"/>
      <c r="AK19" s="183" t="s">
        <v>33</v>
      </c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7"/>
      <c r="HI19" s="184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5"/>
    </row>
    <row r="20" spans="1:241" s="2" customFormat="1" ht="10.199999999999999" x14ac:dyDescent="0.2">
      <c r="A20" s="196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0.199999999999999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  <c r="X21" s="200"/>
      <c r="Y21" s="197"/>
      <c r="Z21" s="197"/>
      <c r="AA21" s="197"/>
      <c r="AB21" s="197"/>
      <c r="AC21" s="198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0.199999999999999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200"/>
      <c r="Y22" s="197"/>
      <c r="Z22" s="197"/>
      <c r="AA22" s="197"/>
      <c r="AB22" s="197"/>
      <c r="AC22" s="198"/>
      <c r="AD22" s="117"/>
      <c r="AE22" s="118"/>
      <c r="AF22" s="118"/>
      <c r="AG22" s="118"/>
      <c r="AH22" s="118"/>
      <c r="AI22" s="118"/>
      <c r="AJ22" s="119"/>
      <c r="AK22" s="57" t="s">
        <v>92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94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97</v>
      </c>
      <c r="CH22" s="58"/>
      <c r="CI22" s="58"/>
      <c r="CJ22" s="58"/>
      <c r="CK22" s="58"/>
      <c r="CL22" s="59"/>
      <c r="CM22" s="57" t="s">
        <v>45</v>
      </c>
      <c r="CN22" s="58"/>
      <c r="CO22" s="58"/>
      <c r="CP22" s="58"/>
      <c r="CQ22" s="58"/>
      <c r="CR22" s="59"/>
      <c r="CS22" s="57" t="s">
        <v>46</v>
      </c>
      <c r="CT22" s="58"/>
      <c r="CU22" s="58"/>
      <c r="CV22" s="58"/>
      <c r="CW22" s="58"/>
      <c r="CX22" s="59"/>
      <c r="CY22" s="57" t="s">
        <v>47</v>
      </c>
      <c r="CZ22" s="58"/>
      <c r="DA22" s="58"/>
      <c r="DB22" s="58"/>
      <c r="DC22" s="58"/>
      <c r="DD22" s="59"/>
      <c r="DE22" s="57" t="s">
        <v>48</v>
      </c>
      <c r="DF22" s="58"/>
      <c r="DG22" s="58"/>
      <c r="DH22" s="58"/>
      <c r="DI22" s="58"/>
      <c r="DJ22" s="59"/>
      <c r="DK22" s="57" t="s">
        <v>49</v>
      </c>
      <c r="DL22" s="58"/>
      <c r="DM22" s="58"/>
      <c r="DN22" s="58"/>
      <c r="DO22" s="58"/>
      <c r="DP22" s="59"/>
      <c r="DQ22" s="57" t="s">
        <v>103</v>
      </c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50</v>
      </c>
      <c r="EJ22" s="58"/>
      <c r="EK22" s="58"/>
      <c r="EL22" s="58"/>
      <c r="EM22" s="58"/>
      <c r="EN22" s="59"/>
      <c r="EO22" s="57" t="s">
        <v>101</v>
      </c>
      <c r="EP22" s="58"/>
      <c r="EQ22" s="58"/>
      <c r="ER22" s="58"/>
      <c r="ES22" s="58"/>
      <c r="ET22" s="59"/>
      <c r="EU22" s="57" t="s">
        <v>51</v>
      </c>
      <c r="EV22" s="58"/>
      <c r="EW22" s="58"/>
      <c r="EX22" s="58"/>
      <c r="EY22" s="58"/>
      <c r="EZ22" s="59"/>
      <c r="FA22" s="57" t="s">
        <v>52</v>
      </c>
      <c r="FB22" s="58"/>
      <c r="FC22" s="58"/>
      <c r="FD22" s="58"/>
      <c r="FE22" s="58"/>
      <c r="FF22" s="59"/>
      <c r="FG22" s="57" t="s">
        <v>98</v>
      </c>
      <c r="FH22" s="58"/>
      <c r="FI22" s="58"/>
      <c r="FJ22" s="58"/>
      <c r="FK22" s="58"/>
      <c r="FL22" s="59"/>
      <c r="FM22" s="57" t="s">
        <v>105</v>
      </c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53</v>
      </c>
      <c r="GL22" s="115"/>
      <c r="GM22" s="115"/>
      <c r="GN22" s="115"/>
      <c r="GO22" s="115"/>
      <c r="GP22" s="116"/>
      <c r="GQ22" s="105" t="s">
        <v>54</v>
      </c>
      <c r="GR22" s="106"/>
      <c r="GS22" s="106"/>
      <c r="GT22" s="106"/>
      <c r="GU22" s="106"/>
      <c r="GV22" s="107"/>
      <c r="GW22" s="93" t="s">
        <v>55</v>
      </c>
      <c r="GX22" s="94"/>
      <c r="GY22" s="94"/>
      <c r="GZ22" s="94"/>
      <c r="HA22" s="94"/>
      <c r="HB22" s="95"/>
      <c r="HC22" s="93" t="s">
        <v>56</v>
      </c>
      <c r="HD22" s="94"/>
      <c r="HE22" s="94"/>
      <c r="HF22" s="94"/>
      <c r="HG22" s="94"/>
      <c r="HH22" s="95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0.199999999999999" x14ac:dyDescent="0.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  <c r="X23" s="200"/>
      <c r="Y23" s="197"/>
      <c r="Z23" s="197"/>
      <c r="AA23" s="197"/>
      <c r="AB23" s="197"/>
      <c r="AC23" s="198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59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60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19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0.199999999999999" x14ac:dyDescent="0.3">
      <c r="A25" s="192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3" t="s">
        <v>61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54"/>
      <c r="Y26" s="155"/>
      <c r="Z26" s="155"/>
      <c r="AA26" s="155"/>
      <c r="AB26" s="155"/>
      <c r="AC26" s="156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104</v>
      </c>
      <c r="AL26" s="37"/>
      <c r="AM26" s="37"/>
      <c r="AN26" s="37"/>
      <c r="AO26" s="37"/>
      <c r="AP26" s="38"/>
      <c r="AQ26" s="36">
        <f t="shared" si="0"/>
        <v>104</v>
      </c>
      <c r="AR26" s="37"/>
      <c r="AS26" s="37"/>
      <c r="AT26" s="37"/>
      <c r="AU26" s="37"/>
      <c r="AV26" s="38"/>
      <c r="AW26" s="36">
        <f t="shared" si="0"/>
        <v>104</v>
      </c>
      <c r="AX26" s="37"/>
      <c r="AY26" s="37"/>
      <c r="AZ26" s="37"/>
      <c r="BA26" s="37"/>
      <c r="BB26" s="38"/>
      <c r="BC26" s="36">
        <f t="shared" si="0"/>
        <v>104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104</v>
      </c>
      <c r="CH26" s="37"/>
      <c r="CI26" s="37"/>
      <c r="CJ26" s="37"/>
      <c r="CK26" s="37"/>
      <c r="CL26" s="38"/>
      <c r="CM26" s="36">
        <f t="shared" si="1"/>
        <v>104</v>
      </c>
      <c r="CN26" s="37"/>
      <c r="CO26" s="37"/>
      <c r="CP26" s="37"/>
      <c r="CQ26" s="37"/>
      <c r="CR26" s="38"/>
      <c r="CS26" s="36">
        <f t="shared" si="1"/>
        <v>104</v>
      </c>
      <c r="CT26" s="37"/>
      <c r="CU26" s="37"/>
      <c r="CV26" s="37"/>
      <c r="CW26" s="37"/>
      <c r="CX26" s="38"/>
      <c r="CY26" s="36">
        <f t="shared" si="1"/>
        <v>104</v>
      </c>
      <c r="CZ26" s="37"/>
      <c r="DA26" s="37"/>
      <c r="DB26" s="37"/>
      <c r="DC26" s="37"/>
      <c r="DD26" s="38"/>
      <c r="DE26" s="36">
        <f t="shared" si="1"/>
        <v>104</v>
      </c>
      <c r="DF26" s="37"/>
      <c r="DG26" s="37"/>
      <c r="DH26" s="37"/>
      <c r="DI26" s="37"/>
      <c r="DJ26" s="38"/>
      <c r="DK26" s="36">
        <f t="shared" si="1"/>
        <v>104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104</v>
      </c>
      <c r="EJ26" s="70"/>
      <c r="EK26" s="70"/>
      <c r="EL26" s="70"/>
      <c r="EM26" s="70"/>
      <c r="EN26" s="38"/>
      <c r="EO26" s="69">
        <f t="shared" si="2"/>
        <v>104</v>
      </c>
      <c r="EP26" s="70"/>
      <c r="EQ26" s="70"/>
      <c r="ER26" s="70"/>
      <c r="ES26" s="70"/>
      <c r="ET26" s="38"/>
      <c r="EU26" s="69">
        <f t="shared" si="2"/>
        <v>104</v>
      </c>
      <c r="EV26" s="70"/>
      <c r="EW26" s="70"/>
      <c r="EX26" s="70"/>
      <c r="EY26" s="70"/>
      <c r="EZ26" s="38"/>
      <c r="FA26" s="69">
        <f t="shared" si="2"/>
        <v>104</v>
      </c>
      <c r="FB26" s="70"/>
      <c r="FC26" s="70"/>
      <c r="FD26" s="70"/>
      <c r="FE26" s="70"/>
      <c r="FF26" s="38"/>
      <c r="FG26" s="69">
        <f t="shared" ref="FG26:FM26" si="3">$DK$26</f>
        <v>104</v>
      </c>
      <c r="FH26" s="70"/>
      <c r="FI26" s="70"/>
      <c r="FJ26" s="70"/>
      <c r="FK26" s="70"/>
      <c r="FL26" s="38"/>
      <c r="FM26" s="69">
        <f t="shared" si="3"/>
        <v>104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3">
      <c r="A27" s="186" t="s">
        <v>62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  <c r="X27" s="189"/>
      <c r="Y27" s="190"/>
      <c r="Z27" s="190"/>
      <c r="AA27" s="190"/>
      <c r="AB27" s="190"/>
      <c r="AC27" s="191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63</v>
      </c>
      <c r="AR27" s="67"/>
      <c r="AS27" s="67"/>
      <c r="AT27" s="67"/>
      <c r="AU27" s="67"/>
      <c r="AV27" s="68"/>
      <c r="AW27" s="66">
        <v>180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180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100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180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5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2E-3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2E-3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>
        <v>2E-3</v>
      </c>
      <c r="CT28" s="25"/>
      <c r="CU28" s="25"/>
      <c r="CV28" s="25"/>
      <c r="CW28" s="25"/>
      <c r="CX28" s="26"/>
      <c r="CY28" s="24">
        <v>2E-3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2" si="4">AK28+AQ28+AW28+BC28+BI28+BO28+BU28+CA28+CG28+CM28+CS28+CY28+DE28+DK28+DQ28+DW28+EC28+EI28+EO28+EU28+FA28+FG28+FM28+FS28+FY28+GE28</f>
        <v>8.0000000000000002E-3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2" si="5">GK28*GQ28</f>
        <v>4.5600000000000005</v>
      </c>
      <c r="GX28" s="40"/>
      <c r="GY28" s="40"/>
      <c r="GZ28" s="40"/>
      <c r="HA28" s="40"/>
      <c r="HB28" s="41"/>
      <c r="HC28" s="33">
        <f t="shared" ref="HC28" si="6">GK28*HI28</f>
        <v>0.83200000000000007</v>
      </c>
      <c r="HD28" s="34"/>
      <c r="HE28" s="34"/>
      <c r="HF28" s="34"/>
      <c r="HG28" s="34"/>
      <c r="HH28" s="35"/>
      <c r="HI28" s="27">
        <f t="shared" ref="HI28:HI38" si="7">$BI$16</f>
        <v>104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474.24000000000007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5">
      <c r="A29" s="45" t="s">
        <v>105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/>
      <c r="EJ29" s="25"/>
      <c r="EK29" s="25"/>
      <c r="EL29" s="25"/>
      <c r="EM29" s="25"/>
      <c r="EN29" s="26"/>
      <c r="EO29" s="24"/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>
        <v>0.15</v>
      </c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0.15</v>
      </c>
      <c r="GL29" s="43"/>
      <c r="GM29" s="43"/>
      <c r="GN29" s="43"/>
      <c r="GO29" s="43"/>
      <c r="GP29" s="44"/>
      <c r="GQ29" s="30">
        <v>100</v>
      </c>
      <c r="GR29" s="31"/>
      <c r="GS29" s="31"/>
      <c r="GT29" s="31"/>
      <c r="GU29" s="31"/>
      <c r="GV29" s="32"/>
      <c r="GW29" s="39">
        <f t="shared" ref="GW29" si="9">GK29*GQ29</f>
        <v>15</v>
      </c>
      <c r="GX29" s="40"/>
      <c r="GY29" s="40"/>
      <c r="GZ29" s="40"/>
      <c r="HA29" s="40"/>
      <c r="HB29" s="41"/>
      <c r="HC29" s="33">
        <f t="shared" ref="HC29:HC50" si="10">GK29*HI29</f>
        <v>15.6</v>
      </c>
      <c r="HD29" s="34"/>
      <c r="HE29" s="34"/>
      <c r="HF29" s="34"/>
      <c r="HG29" s="34"/>
      <c r="HH29" s="35"/>
      <c r="HI29" s="27">
        <f t="shared" si="7"/>
        <v>104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1560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474.24000000000007</v>
      </c>
    </row>
    <row r="30" spans="1:241" s="2" customFormat="1" ht="16.5" customHeight="1" x14ac:dyDescent="0.25">
      <c r="A30" s="45" t="s">
        <v>65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>
        <v>1.4999999999999999E-2</v>
      </c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0.115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10.81</v>
      </c>
      <c r="GX30" s="40"/>
      <c r="GY30" s="40"/>
      <c r="GZ30" s="40"/>
      <c r="HA30" s="40"/>
      <c r="HB30" s="41"/>
      <c r="HC30" s="33">
        <f t="shared" si="10"/>
        <v>11.96</v>
      </c>
      <c r="HD30" s="34"/>
      <c r="HE30" s="34"/>
      <c r="HF30" s="34"/>
      <c r="HG30" s="34"/>
      <c r="HH30" s="35"/>
      <c r="HI30" s="27">
        <f t="shared" si="7"/>
        <v>104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2" si="11">GQ30*HC30</f>
        <v>1124.24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2" si="12">SUM(HU30)</f>
        <v>1124.24</v>
      </c>
    </row>
    <row r="31" spans="1:241" s="2" customFormat="1" ht="18" customHeight="1" x14ac:dyDescent="0.25">
      <c r="A31" s="45" t="s">
        <v>66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3.0000000000000001E-3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3.0000000000000001E-3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6.0000000000000001E-3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1.3680000000000001</v>
      </c>
      <c r="GX31" s="40"/>
      <c r="GY31" s="40"/>
      <c r="GZ31" s="40"/>
      <c r="HA31" s="40"/>
      <c r="HB31" s="41"/>
      <c r="HC31" s="33">
        <f t="shared" si="10"/>
        <v>0.624</v>
      </c>
      <c r="HD31" s="34"/>
      <c r="HE31" s="34"/>
      <c r="HF31" s="34"/>
      <c r="HG31" s="34"/>
      <c r="HH31" s="35"/>
      <c r="HI31" s="27">
        <f t="shared" si="7"/>
        <v>104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142.27199999999999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142.27199999999999</v>
      </c>
    </row>
    <row r="32" spans="1:241" s="2" customFormat="1" ht="16.5" customHeight="1" x14ac:dyDescent="0.25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>
        <v>5.0000000000000001E-4</v>
      </c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5.0000000000000001E-4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1.7</v>
      </c>
      <c r="GX32" s="40"/>
      <c r="GY32" s="40"/>
      <c r="GZ32" s="40"/>
      <c r="HA32" s="40"/>
      <c r="HB32" s="41"/>
      <c r="HC32" s="33">
        <f t="shared" si="10"/>
        <v>5.2000000000000005E-2</v>
      </c>
      <c r="HD32" s="34"/>
      <c r="HE32" s="34"/>
      <c r="HF32" s="34"/>
      <c r="HG32" s="34"/>
      <c r="HH32" s="35"/>
      <c r="HI32" s="27">
        <f t="shared" si="7"/>
        <v>104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176.8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176.8</v>
      </c>
    </row>
    <row r="33" spans="1:240" s="2" customFormat="1" ht="16.5" customHeight="1" x14ac:dyDescent="0.25">
      <c r="A33" s="45" t="s">
        <v>68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2.5000000000000001E-2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0.17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0.19500000000000001</v>
      </c>
      <c r="GL33" s="43"/>
      <c r="GM33" s="43"/>
      <c r="GN33" s="43"/>
      <c r="GO33" s="43"/>
      <c r="GP33" s="44"/>
      <c r="GQ33" s="30">
        <v>42</v>
      </c>
      <c r="GR33" s="31"/>
      <c r="GS33" s="31"/>
      <c r="GT33" s="31"/>
      <c r="GU33" s="31"/>
      <c r="GV33" s="32"/>
      <c r="GW33" s="39">
        <f t="shared" si="5"/>
        <v>8.19</v>
      </c>
      <c r="GX33" s="40"/>
      <c r="GY33" s="40"/>
      <c r="GZ33" s="40"/>
      <c r="HA33" s="40"/>
      <c r="HB33" s="41"/>
      <c r="HC33" s="33">
        <f t="shared" si="10"/>
        <v>20.28</v>
      </c>
      <c r="HD33" s="34"/>
      <c r="HE33" s="34"/>
      <c r="HF33" s="34"/>
      <c r="HG33" s="34"/>
      <c r="HH33" s="35"/>
      <c r="HI33" s="27">
        <f t="shared" si="7"/>
        <v>104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851.76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851.76</v>
      </c>
    </row>
    <row r="34" spans="1:240" s="2" customFormat="1" ht="16.5" customHeight="1" x14ac:dyDescent="0.25">
      <c r="A34" s="45" t="s">
        <v>93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0.03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0.03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2.31</v>
      </c>
      <c r="GX34" s="40"/>
      <c r="GY34" s="40"/>
      <c r="GZ34" s="40"/>
      <c r="HA34" s="40"/>
      <c r="HB34" s="41"/>
      <c r="HC34" s="33">
        <f t="shared" si="10"/>
        <v>3.12</v>
      </c>
      <c r="HD34" s="34"/>
      <c r="HE34" s="34"/>
      <c r="HF34" s="34"/>
      <c r="HG34" s="34"/>
      <c r="HH34" s="35"/>
      <c r="HI34" s="27">
        <f t="shared" si="7"/>
        <v>104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240.24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240.24</v>
      </c>
    </row>
    <row r="35" spans="1:240" s="2" customFormat="1" ht="16.5" customHeight="1" x14ac:dyDescent="0.25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8.0000000000000002E-3</v>
      </c>
      <c r="CH35" s="25"/>
      <c r="CI35" s="25"/>
      <c r="CJ35" s="25"/>
      <c r="CK35" s="25"/>
      <c r="CL35" s="26"/>
      <c r="CM35" s="24">
        <v>7.0000000000000001E-3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0.01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2.7000000000000003E-2</v>
      </c>
      <c r="GL35" s="43"/>
      <c r="GM35" s="43"/>
      <c r="GN35" s="43"/>
      <c r="GO35" s="43"/>
      <c r="GP35" s="44"/>
      <c r="GQ35" s="30">
        <v>48</v>
      </c>
      <c r="GR35" s="31"/>
      <c r="GS35" s="31"/>
      <c r="GT35" s="31"/>
      <c r="GU35" s="31"/>
      <c r="GV35" s="32"/>
      <c r="GW35" s="39">
        <f t="shared" si="5"/>
        <v>1.2960000000000003</v>
      </c>
      <c r="GX35" s="40"/>
      <c r="GY35" s="40"/>
      <c r="GZ35" s="40"/>
      <c r="HA35" s="40"/>
      <c r="HB35" s="41"/>
      <c r="HC35" s="33">
        <f t="shared" si="10"/>
        <v>2.8080000000000003</v>
      </c>
      <c r="HD35" s="34"/>
      <c r="HE35" s="34"/>
      <c r="HF35" s="34"/>
      <c r="HG35" s="34"/>
      <c r="HH35" s="35"/>
      <c r="HI35" s="27">
        <f t="shared" si="7"/>
        <v>104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134.78400000000002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134.78400000000002</v>
      </c>
    </row>
    <row r="36" spans="1:240" s="2" customFormat="1" ht="16.5" customHeight="1" x14ac:dyDescent="0.25">
      <c r="A36" s="45" t="s">
        <v>101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/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0</v>
      </c>
      <c r="GL36" s="43"/>
      <c r="GM36" s="43"/>
      <c r="GN36" s="43"/>
      <c r="GO36" s="43"/>
      <c r="GP36" s="44"/>
      <c r="GQ36" s="30">
        <v>78</v>
      </c>
      <c r="GR36" s="31"/>
      <c r="GS36" s="31"/>
      <c r="GT36" s="31"/>
      <c r="GU36" s="31"/>
      <c r="GV36" s="32"/>
      <c r="GW36" s="39">
        <f t="shared" si="5"/>
        <v>0</v>
      </c>
      <c r="GX36" s="40"/>
      <c r="GY36" s="40"/>
      <c r="GZ36" s="40"/>
      <c r="HA36" s="40"/>
      <c r="HB36" s="41"/>
      <c r="HC36" s="33">
        <f t="shared" si="10"/>
        <v>0</v>
      </c>
      <c r="HD36" s="34"/>
      <c r="HE36" s="34"/>
      <c r="HF36" s="34"/>
      <c r="HG36" s="34"/>
      <c r="HH36" s="35"/>
      <c r="HI36" s="27">
        <f t="shared" si="7"/>
        <v>104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0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0</v>
      </c>
    </row>
    <row r="37" spans="1:240" s="2" customFormat="1" ht="16.5" customHeight="1" x14ac:dyDescent="0.25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172</v>
      </c>
      <c r="GR37" s="31"/>
      <c r="GS37" s="31"/>
      <c r="GT37" s="31"/>
      <c r="GU37" s="31"/>
      <c r="GV37" s="32"/>
      <c r="GW37" s="39">
        <f t="shared" si="5"/>
        <v>1.29</v>
      </c>
      <c r="GX37" s="40"/>
      <c r="GY37" s="40"/>
      <c r="GZ37" s="40"/>
      <c r="HA37" s="40"/>
      <c r="HB37" s="41"/>
      <c r="HC37" s="33">
        <f t="shared" si="10"/>
        <v>0.78</v>
      </c>
      <c r="HD37" s="34"/>
      <c r="HE37" s="34"/>
      <c r="HF37" s="34"/>
      <c r="HG37" s="34"/>
      <c r="HH37" s="35"/>
      <c r="HI37" s="27">
        <f t="shared" si="7"/>
        <v>104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134.16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134.16</v>
      </c>
    </row>
    <row r="38" spans="1:240" s="2" customFormat="1" ht="16.5" customHeight="1" x14ac:dyDescent="0.25">
      <c r="A38" s="45" t="s">
        <v>72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2.9000000000000001E-2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3.3000000000000002E-2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1.3860000000000001</v>
      </c>
      <c r="GX38" s="40"/>
      <c r="GY38" s="40"/>
      <c r="GZ38" s="40"/>
      <c r="HA38" s="40"/>
      <c r="HB38" s="41"/>
      <c r="HC38" s="33">
        <f t="shared" si="10"/>
        <v>3.4320000000000004</v>
      </c>
      <c r="HD38" s="34"/>
      <c r="HE38" s="34"/>
      <c r="HF38" s="34"/>
      <c r="HG38" s="34"/>
      <c r="HH38" s="35"/>
      <c r="HI38" s="27">
        <f t="shared" si="7"/>
        <v>104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144.14400000000001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144.14400000000001</v>
      </c>
    </row>
    <row r="39" spans="1:240" s="2" customFormat="1" ht="16.5" customHeight="1" x14ac:dyDescent="0.25">
      <c r="A39" s="45" t="s">
        <v>73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4.8000000000000001E-2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4.8000000000000001E-2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31.2</v>
      </c>
      <c r="GX39" s="40"/>
      <c r="GY39" s="40"/>
      <c r="GZ39" s="40"/>
      <c r="HA39" s="40"/>
      <c r="HB39" s="41"/>
      <c r="HC39" s="33">
        <f t="shared" si="10"/>
        <v>4.992</v>
      </c>
      <c r="HD39" s="34"/>
      <c r="HE39" s="34"/>
      <c r="HF39" s="34"/>
      <c r="HG39" s="34"/>
      <c r="HH39" s="35"/>
      <c r="HI39" s="27">
        <f t="shared" ref="HI39:HI52" si="13">$BI$16</f>
        <v>104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3244.8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3244.8</v>
      </c>
    </row>
    <row r="40" spans="1:240" s="2" customFormat="1" ht="16.5" customHeight="1" x14ac:dyDescent="0.25">
      <c r="A40" s="45" t="s">
        <v>74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8.0000000000000002E-3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8.0000000000000002E-3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1E-3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2.1000000000000001E-2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2.0580000000000003</v>
      </c>
      <c r="GX40" s="40"/>
      <c r="GY40" s="40"/>
      <c r="GZ40" s="40"/>
      <c r="HA40" s="40"/>
      <c r="HB40" s="41"/>
      <c r="HC40" s="33">
        <f t="shared" si="10"/>
        <v>2.1840000000000002</v>
      </c>
      <c r="HD40" s="34"/>
      <c r="HE40" s="34"/>
      <c r="HF40" s="34"/>
      <c r="HG40" s="34"/>
      <c r="HH40" s="35"/>
      <c r="HI40" s="27">
        <f t="shared" si="13"/>
        <v>104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214.03200000000001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214.03200000000001</v>
      </c>
    </row>
    <row r="41" spans="1:240" s="2" customFormat="1" ht="16.5" customHeight="1" x14ac:dyDescent="0.25">
      <c r="A41" s="45" t="s">
        <v>75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1.4999999999999999E-2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1.4999999999999999E-2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2.2199999999999998</v>
      </c>
      <c r="GX41" s="40"/>
      <c r="GY41" s="40"/>
      <c r="GZ41" s="40"/>
      <c r="HA41" s="40"/>
      <c r="HB41" s="41"/>
      <c r="HC41" s="33">
        <f t="shared" si="10"/>
        <v>1.56</v>
      </c>
      <c r="HD41" s="34"/>
      <c r="HE41" s="34"/>
      <c r="HF41" s="34"/>
      <c r="HG41" s="34"/>
      <c r="HH41" s="35"/>
      <c r="HI41" s="27">
        <f t="shared" si="13"/>
        <v>104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230.88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230.88</v>
      </c>
    </row>
    <row r="42" spans="1:240" s="2" customFormat="1" ht="16.5" customHeight="1" x14ac:dyDescent="0.25">
      <c r="A42" s="51" t="s">
        <v>76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>
        <v>0.1</v>
      </c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/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0.1</v>
      </c>
      <c r="GL42" s="43"/>
      <c r="GM42" s="43"/>
      <c r="GN42" s="43"/>
      <c r="GO42" s="43"/>
      <c r="GP42" s="44"/>
      <c r="GQ42" s="30">
        <v>68</v>
      </c>
      <c r="GR42" s="31"/>
      <c r="GS42" s="31"/>
      <c r="GT42" s="31"/>
      <c r="GU42" s="31"/>
      <c r="GV42" s="32"/>
      <c r="GW42" s="39">
        <f t="shared" si="5"/>
        <v>6.8000000000000007</v>
      </c>
      <c r="GX42" s="40"/>
      <c r="GY42" s="40"/>
      <c r="GZ42" s="40"/>
      <c r="HA42" s="40"/>
      <c r="HB42" s="41"/>
      <c r="HC42" s="33">
        <f t="shared" si="10"/>
        <v>10.4</v>
      </c>
      <c r="HD42" s="34"/>
      <c r="HE42" s="34"/>
      <c r="HF42" s="34"/>
      <c r="HG42" s="34"/>
      <c r="HH42" s="35"/>
      <c r="HI42" s="27">
        <f t="shared" si="13"/>
        <v>104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707.2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707.2</v>
      </c>
    </row>
    <row r="43" spans="1:240" s="2" customFormat="1" ht="16.5" customHeight="1" x14ac:dyDescent="0.25">
      <c r="A43" s="45" t="s">
        <v>77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0.52</v>
      </c>
      <c r="HD43" s="34"/>
      <c r="HE43" s="34"/>
      <c r="HF43" s="34"/>
      <c r="HG43" s="34"/>
      <c r="HH43" s="35"/>
      <c r="HI43" s="27">
        <f t="shared" si="13"/>
        <v>104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14.040000000000001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14.040000000000001</v>
      </c>
    </row>
    <row r="44" spans="1:240" s="2" customFormat="1" ht="16.5" customHeight="1" x14ac:dyDescent="0.25">
      <c r="A44" s="45" t="s">
        <v>78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7.0000000000000001E-3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7.0000000000000001E-3</v>
      </c>
      <c r="GL44" s="43"/>
      <c r="GM44" s="43"/>
      <c r="GN44" s="43"/>
      <c r="GO44" s="43"/>
      <c r="GP44" s="44"/>
      <c r="GQ44" s="30">
        <v>155</v>
      </c>
      <c r="GR44" s="31"/>
      <c r="GS44" s="31"/>
      <c r="GT44" s="31"/>
      <c r="GU44" s="31"/>
      <c r="GV44" s="32"/>
      <c r="GW44" s="39">
        <f t="shared" si="5"/>
        <v>1.085</v>
      </c>
      <c r="GX44" s="40"/>
      <c r="GY44" s="40"/>
      <c r="GZ44" s="40"/>
      <c r="HA44" s="40"/>
      <c r="HB44" s="41"/>
      <c r="HC44" s="33">
        <f t="shared" si="10"/>
        <v>0.72799999999999998</v>
      </c>
      <c r="HD44" s="34"/>
      <c r="HE44" s="34"/>
      <c r="HF44" s="34"/>
      <c r="HG44" s="34"/>
      <c r="HH44" s="35"/>
      <c r="HI44" s="27">
        <f t="shared" si="13"/>
        <v>104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112.84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112.84</v>
      </c>
    </row>
    <row r="45" spans="1:240" s="2" customFormat="1" ht="16.5" customHeight="1" x14ac:dyDescent="0.25">
      <c r="A45" s="45" t="s">
        <v>79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>
        <v>2E-3</v>
      </c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>
        <v>3.0000000000000001E-3</v>
      </c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>
        <f t="shared" si="4"/>
        <v>5.0000000000000001E-3</v>
      </c>
      <c r="GL45" s="43"/>
      <c r="GM45" s="43"/>
      <c r="GN45" s="43"/>
      <c r="GO45" s="43"/>
      <c r="GP45" s="44"/>
      <c r="GQ45" s="30">
        <v>148</v>
      </c>
      <c r="GR45" s="31"/>
      <c r="GS45" s="31"/>
      <c r="GT45" s="31"/>
      <c r="GU45" s="31"/>
      <c r="GV45" s="32"/>
      <c r="GW45" s="39">
        <f t="shared" si="5"/>
        <v>0.74</v>
      </c>
      <c r="GX45" s="40"/>
      <c r="GY45" s="40"/>
      <c r="GZ45" s="40"/>
      <c r="HA45" s="40"/>
      <c r="HB45" s="41"/>
      <c r="HC45" s="33">
        <f t="shared" si="10"/>
        <v>0.52</v>
      </c>
      <c r="HD45" s="34"/>
      <c r="HE45" s="34"/>
      <c r="HF45" s="34"/>
      <c r="HG45" s="34"/>
      <c r="HH45" s="35"/>
      <c r="HI45" s="27">
        <f t="shared" si="13"/>
        <v>104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>
        <f t="shared" si="11"/>
        <v>76.960000000000008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2"/>
        <v>76.960000000000008</v>
      </c>
    </row>
    <row r="46" spans="1:240" s="2" customFormat="1" ht="16.5" customHeight="1" x14ac:dyDescent="0.25">
      <c r="A46" s="45" t="s">
        <v>99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>
        <v>0.02</v>
      </c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0.02</v>
      </c>
      <c r="GL46" s="43"/>
      <c r="GM46" s="43"/>
      <c r="GN46" s="43"/>
      <c r="GO46" s="43"/>
      <c r="GP46" s="44"/>
      <c r="GQ46" s="30">
        <v>65</v>
      </c>
      <c r="GR46" s="31"/>
      <c r="GS46" s="31"/>
      <c r="GT46" s="31"/>
      <c r="GU46" s="31"/>
      <c r="GV46" s="32"/>
      <c r="GW46" s="39">
        <f t="shared" si="5"/>
        <v>1.3</v>
      </c>
      <c r="GX46" s="40"/>
      <c r="GY46" s="40"/>
      <c r="GZ46" s="40"/>
      <c r="HA46" s="40"/>
      <c r="HB46" s="41"/>
      <c r="HC46" s="33">
        <f t="shared" si="10"/>
        <v>2.08</v>
      </c>
      <c r="HD46" s="34"/>
      <c r="HE46" s="34"/>
      <c r="HF46" s="34"/>
      <c r="HG46" s="34"/>
      <c r="HH46" s="35"/>
      <c r="HI46" s="27">
        <f t="shared" si="13"/>
        <v>104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135.20000000000002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135.20000000000002</v>
      </c>
    </row>
    <row r="47" spans="1:240" s="2" customFormat="1" ht="16.5" customHeight="1" x14ac:dyDescent="0.25">
      <c r="A47" s="45" t="s">
        <v>80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>
        <v>0.04</v>
      </c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>
        <v>0.01</v>
      </c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>
        <v>0.05</v>
      </c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>
        <v>0.03</v>
      </c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0.13</v>
      </c>
      <c r="GL47" s="43"/>
      <c r="GM47" s="43"/>
      <c r="GN47" s="43"/>
      <c r="GO47" s="43"/>
      <c r="GP47" s="44"/>
      <c r="GQ47" s="30">
        <v>59</v>
      </c>
      <c r="GR47" s="31"/>
      <c r="GS47" s="31"/>
      <c r="GT47" s="31"/>
      <c r="GU47" s="31"/>
      <c r="GV47" s="32"/>
      <c r="GW47" s="39">
        <f t="shared" si="5"/>
        <v>7.67</v>
      </c>
      <c r="GX47" s="40"/>
      <c r="GY47" s="40"/>
      <c r="GZ47" s="40"/>
      <c r="HA47" s="40"/>
      <c r="HB47" s="41"/>
      <c r="HC47" s="33">
        <f t="shared" si="10"/>
        <v>13.52</v>
      </c>
      <c r="HD47" s="34"/>
      <c r="HE47" s="34"/>
      <c r="HF47" s="34"/>
      <c r="HG47" s="34"/>
      <c r="HH47" s="35"/>
      <c r="HI47" s="27">
        <f t="shared" si="13"/>
        <v>104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797.68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797.68</v>
      </c>
    </row>
    <row r="48" spans="1:240" s="2" customFormat="1" ht="16.5" customHeight="1" x14ac:dyDescent="0.25">
      <c r="A48" s="45" t="s">
        <v>81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>
        <v>0.03</v>
      </c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0.03</v>
      </c>
      <c r="GL48" s="43"/>
      <c r="GM48" s="43"/>
      <c r="GN48" s="43"/>
      <c r="GO48" s="43"/>
      <c r="GP48" s="44"/>
      <c r="GQ48" s="30">
        <v>70</v>
      </c>
      <c r="GR48" s="31"/>
      <c r="GS48" s="31"/>
      <c r="GT48" s="31"/>
      <c r="GU48" s="31"/>
      <c r="GV48" s="32"/>
      <c r="GW48" s="39">
        <f t="shared" si="5"/>
        <v>2.1</v>
      </c>
      <c r="GX48" s="40"/>
      <c r="GY48" s="40"/>
      <c r="GZ48" s="40"/>
      <c r="HA48" s="40"/>
      <c r="HB48" s="41"/>
      <c r="HC48" s="33">
        <f t="shared" si="10"/>
        <v>3.12</v>
      </c>
      <c r="HD48" s="34"/>
      <c r="HE48" s="34"/>
      <c r="HF48" s="34"/>
      <c r="HG48" s="34"/>
      <c r="HH48" s="35"/>
      <c r="HI48" s="27">
        <f t="shared" si="13"/>
        <v>104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218.4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218.4</v>
      </c>
    </row>
    <row r="49" spans="1:240" s="2" customFormat="1" ht="16.5" customHeight="1" x14ac:dyDescent="0.25">
      <c r="A49" s="45" t="s">
        <v>82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>
        <v>5.0000000000000001E-4</v>
      </c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/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5.0000000000000001E-4</v>
      </c>
      <c r="GL49" s="43"/>
      <c r="GM49" s="43"/>
      <c r="GN49" s="43"/>
      <c r="GO49" s="43"/>
      <c r="GP49" s="44"/>
      <c r="GQ49" s="30">
        <v>580</v>
      </c>
      <c r="GR49" s="31"/>
      <c r="GS49" s="31"/>
      <c r="GT49" s="31"/>
      <c r="GU49" s="31"/>
      <c r="GV49" s="32"/>
      <c r="GW49" s="39">
        <f t="shared" si="5"/>
        <v>0.28999999999999998</v>
      </c>
      <c r="GX49" s="40"/>
      <c r="GY49" s="40"/>
      <c r="GZ49" s="40"/>
      <c r="HA49" s="40"/>
      <c r="HB49" s="41"/>
      <c r="HC49" s="33">
        <f t="shared" si="10"/>
        <v>5.2000000000000005E-2</v>
      </c>
      <c r="HD49" s="34"/>
      <c r="HE49" s="34"/>
      <c r="HF49" s="34"/>
      <c r="HG49" s="34"/>
      <c r="HH49" s="35"/>
      <c r="HI49" s="27">
        <f t="shared" si="13"/>
        <v>104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30.160000000000004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30.160000000000004</v>
      </c>
    </row>
    <row r="50" spans="1:240" s="2" customFormat="1" ht="16.5" customHeight="1" x14ac:dyDescent="0.25">
      <c r="A50" s="45" t="s">
        <v>100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/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2.9999999999999997E-4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2.9999999999999997E-4</v>
      </c>
      <c r="GL50" s="43"/>
      <c r="GM50" s="43"/>
      <c r="GN50" s="43"/>
      <c r="GO50" s="43"/>
      <c r="GP50" s="44"/>
      <c r="GQ50" s="30">
        <v>564</v>
      </c>
      <c r="GR50" s="31"/>
      <c r="GS50" s="31"/>
      <c r="GT50" s="31"/>
      <c r="GU50" s="31"/>
      <c r="GV50" s="32"/>
      <c r="GW50" s="39">
        <f t="shared" si="5"/>
        <v>0.16919999999999999</v>
      </c>
      <c r="GX50" s="40"/>
      <c r="GY50" s="40"/>
      <c r="GZ50" s="40"/>
      <c r="HA50" s="40"/>
      <c r="HB50" s="41"/>
      <c r="HC50" s="33">
        <f t="shared" si="10"/>
        <v>3.1199999999999999E-2</v>
      </c>
      <c r="HD50" s="34"/>
      <c r="HE50" s="34"/>
      <c r="HF50" s="34"/>
      <c r="HG50" s="34"/>
      <c r="HH50" s="35"/>
      <c r="HI50" s="27">
        <f t="shared" si="13"/>
        <v>104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17.596799999999998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17.596799999999998</v>
      </c>
    </row>
    <row r="51" spans="1:240" s="2" customFormat="1" ht="16.5" customHeight="1" x14ac:dyDescent="0.25">
      <c r="A51" s="45" t="s">
        <v>83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/>
      <c r="CH51" s="25"/>
      <c r="CI51" s="25"/>
      <c r="CJ51" s="25"/>
      <c r="CK51" s="25"/>
      <c r="CL51" s="26"/>
      <c r="CM51" s="24">
        <v>2E-3</v>
      </c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/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>
        <v>2E-3</v>
      </c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4.0000000000000001E-3</v>
      </c>
      <c r="GL51" s="43"/>
      <c r="GM51" s="43"/>
      <c r="GN51" s="43"/>
      <c r="GO51" s="43"/>
      <c r="GP51" s="44"/>
      <c r="GQ51" s="30">
        <v>14.9</v>
      </c>
      <c r="GR51" s="31"/>
      <c r="GS51" s="31"/>
      <c r="GT51" s="31"/>
      <c r="GU51" s="31"/>
      <c r="GV51" s="32"/>
      <c r="GW51" s="39">
        <f t="shared" si="5"/>
        <v>5.96E-2</v>
      </c>
      <c r="GX51" s="40"/>
      <c r="GY51" s="40"/>
      <c r="GZ51" s="40"/>
      <c r="HA51" s="40"/>
      <c r="HB51" s="41"/>
      <c r="HC51" s="33">
        <v>8</v>
      </c>
      <c r="HD51" s="34"/>
      <c r="HE51" s="34"/>
      <c r="HF51" s="34"/>
      <c r="HG51" s="34"/>
      <c r="HH51" s="35"/>
      <c r="HI51" s="27">
        <f t="shared" si="13"/>
        <v>104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119.2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119.2</v>
      </c>
    </row>
    <row r="52" spans="1:240" s="2" customFormat="1" ht="16.5" customHeight="1" x14ac:dyDescent="0.25">
      <c r="A52" s="45" t="s">
        <v>71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8"/>
      <c r="Y52" s="49"/>
      <c r="Z52" s="49"/>
      <c r="AA52" s="49"/>
      <c r="AB52" s="49"/>
      <c r="AC52" s="50"/>
      <c r="AD52" s="24"/>
      <c r="AE52" s="25"/>
      <c r="AF52" s="25"/>
      <c r="AG52" s="25"/>
      <c r="AH52" s="25"/>
      <c r="AI52" s="25"/>
      <c r="AJ52" s="26"/>
      <c r="AK52" s="24"/>
      <c r="AL52" s="25"/>
      <c r="AM52" s="25"/>
      <c r="AN52" s="25"/>
      <c r="AO52" s="25"/>
      <c r="AP52" s="26"/>
      <c r="AQ52" s="24"/>
      <c r="AR52" s="25"/>
      <c r="AS52" s="25"/>
      <c r="AT52" s="25"/>
      <c r="AU52" s="25"/>
      <c r="AV52" s="26"/>
      <c r="AW52" s="24"/>
      <c r="AX52" s="25"/>
      <c r="AY52" s="25"/>
      <c r="AZ52" s="25"/>
      <c r="BA52" s="25"/>
      <c r="BB52" s="26"/>
      <c r="BC52" s="24"/>
      <c r="BD52" s="25"/>
      <c r="BE52" s="25"/>
      <c r="BF52" s="25"/>
      <c r="BG52" s="25"/>
      <c r="BH52" s="26"/>
      <c r="BI52" s="24"/>
      <c r="BJ52" s="25"/>
      <c r="BK52" s="25"/>
      <c r="BL52" s="25"/>
      <c r="BM52" s="25"/>
      <c r="BN52" s="26"/>
      <c r="BO52" s="24"/>
      <c r="BP52" s="25"/>
      <c r="BQ52" s="25"/>
      <c r="BR52" s="25"/>
      <c r="BS52" s="25"/>
      <c r="BT52" s="26"/>
      <c r="BU52" s="24"/>
      <c r="BV52" s="25"/>
      <c r="BW52" s="25"/>
      <c r="BX52" s="25"/>
      <c r="BY52" s="25"/>
      <c r="BZ52" s="26"/>
      <c r="CA52" s="24"/>
      <c r="CB52" s="25"/>
      <c r="CC52" s="25"/>
      <c r="CD52" s="25"/>
      <c r="CE52" s="25"/>
      <c r="CF52" s="26"/>
      <c r="CG52" s="24">
        <v>0.01</v>
      </c>
      <c r="CH52" s="25"/>
      <c r="CI52" s="25"/>
      <c r="CJ52" s="25"/>
      <c r="CK52" s="25"/>
      <c r="CL52" s="26"/>
      <c r="CM52" s="24"/>
      <c r="CN52" s="25"/>
      <c r="CO52" s="25"/>
      <c r="CP52" s="25"/>
      <c r="CQ52" s="25"/>
      <c r="CR52" s="26"/>
      <c r="CS52" s="24"/>
      <c r="CT52" s="25"/>
      <c r="CU52" s="25"/>
      <c r="CV52" s="25"/>
      <c r="CW52" s="25"/>
      <c r="CX52" s="26"/>
      <c r="CY52" s="24"/>
      <c r="CZ52" s="25"/>
      <c r="DA52" s="25"/>
      <c r="DB52" s="25"/>
      <c r="DC52" s="25"/>
      <c r="DD52" s="26"/>
      <c r="DE52" s="24"/>
      <c r="DF52" s="25"/>
      <c r="DG52" s="25"/>
      <c r="DH52" s="25"/>
      <c r="DI52" s="25"/>
      <c r="DJ52" s="26"/>
      <c r="DK52" s="24"/>
      <c r="DL52" s="25"/>
      <c r="DM52" s="25"/>
      <c r="DN52" s="25"/>
      <c r="DO52" s="25"/>
      <c r="DP52" s="26"/>
      <c r="DQ52" s="24"/>
      <c r="DR52" s="25"/>
      <c r="DS52" s="25"/>
      <c r="DT52" s="25"/>
      <c r="DU52" s="25"/>
      <c r="DV52" s="26"/>
      <c r="DW52" s="24"/>
      <c r="DX52" s="25"/>
      <c r="DY52" s="25"/>
      <c r="DZ52" s="25"/>
      <c r="EA52" s="25"/>
      <c r="EB52" s="26"/>
      <c r="EC52" s="24"/>
      <c r="ED52" s="25"/>
      <c r="EE52" s="25"/>
      <c r="EF52" s="25"/>
      <c r="EG52" s="25"/>
      <c r="EH52" s="26"/>
      <c r="EI52" s="24">
        <v>1.2E-2</v>
      </c>
      <c r="EJ52" s="25"/>
      <c r="EK52" s="25"/>
      <c r="EL52" s="25"/>
      <c r="EM52" s="25"/>
      <c r="EN52" s="26"/>
      <c r="EO52" s="24"/>
      <c r="EP52" s="25"/>
      <c r="EQ52" s="25"/>
      <c r="ER52" s="25"/>
      <c r="ES52" s="25"/>
      <c r="ET52" s="26"/>
      <c r="EU52" s="24"/>
      <c r="EV52" s="25"/>
      <c r="EW52" s="25"/>
      <c r="EX52" s="25"/>
      <c r="EY52" s="25"/>
      <c r="EZ52" s="26"/>
      <c r="FA52" s="24"/>
      <c r="FB52" s="25"/>
      <c r="FC52" s="25"/>
      <c r="FD52" s="25"/>
      <c r="FE52" s="25"/>
      <c r="FF52" s="26"/>
      <c r="FG52" s="24"/>
      <c r="FH52" s="25"/>
      <c r="FI52" s="25"/>
      <c r="FJ52" s="25"/>
      <c r="FK52" s="25"/>
      <c r="FL52" s="26"/>
      <c r="FM52" s="24"/>
      <c r="FN52" s="25"/>
      <c r="FO52" s="25"/>
      <c r="FP52" s="25"/>
      <c r="FQ52" s="25"/>
      <c r="FR52" s="26"/>
      <c r="FS52" s="24"/>
      <c r="FT52" s="25"/>
      <c r="FU52" s="25"/>
      <c r="FV52" s="25"/>
      <c r="FW52" s="25"/>
      <c r="FX52" s="26"/>
      <c r="FY52" s="24"/>
      <c r="FZ52" s="25"/>
      <c r="GA52" s="25"/>
      <c r="GB52" s="25"/>
      <c r="GC52" s="25"/>
      <c r="GD52" s="26"/>
      <c r="GE52" s="24"/>
      <c r="GF52" s="25"/>
      <c r="GG52" s="25"/>
      <c r="GH52" s="25"/>
      <c r="GI52" s="25"/>
      <c r="GJ52" s="26"/>
      <c r="GK52" s="42">
        <f t="shared" si="4"/>
        <v>2.1999999999999999E-2</v>
      </c>
      <c r="GL52" s="43"/>
      <c r="GM52" s="43"/>
      <c r="GN52" s="43"/>
      <c r="GO52" s="43"/>
      <c r="GP52" s="44"/>
      <c r="GQ52" s="30">
        <v>45</v>
      </c>
      <c r="GR52" s="31"/>
      <c r="GS52" s="31"/>
      <c r="GT52" s="31"/>
      <c r="GU52" s="31"/>
      <c r="GV52" s="32"/>
      <c r="GW52" s="39">
        <f t="shared" si="5"/>
        <v>0.99</v>
      </c>
      <c r="GX52" s="40"/>
      <c r="GY52" s="40"/>
      <c r="GZ52" s="40"/>
      <c r="HA52" s="40"/>
      <c r="HB52" s="41"/>
      <c r="HC52" s="33">
        <f t="shared" ref="HC52" si="14">GK52*HI52</f>
        <v>2.2879999999999998</v>
      </c>
      <c r="HD52" s="34"/>
      <c r="HE52" s="34"/>
      <c r="HF52" s="34"/>
      <c r="HG52" s="34"/>
      <c r="HH52" s="35"/>
      <c r="HI52" s="27">
        <f t="shared" si="13"/>
        <v>104</v>
      </c>
      <c r="HJ52" s="28"/>
      <c r="HK52" s="28"/>
      <c r="HL52" s="28"/>
      <c r="HM52" s="28"/>
      <c r="HN52" s="29"/>
      <c r="HO52" s="36"/>
      <c r="HP52" s="37"/>
      <c r="HQ52" s="37"/>
      <c r="HR52" s="37"/>
      <c r="HS52" s="37"/>
      <c r="HT52" s="38"/>
      <c r="HU52" s="21">
        <f t="shared" si="11"/>
        <v>102.96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2"/>
        <v>102.96</v>
      </c>
    </row>
    <row r="53" spans="1:240" s="2" customFormat="1" ht="10.199999999999999" x14ac:dyDescent="0.2">
      <c r="HW53" s="206"/>
      <c r="HX53" s="206"/>
      <c r="HY53" s="206"/>
      <c r="HZ53" s="206"/>
      <c r="IA53" s="206"/>
      <c r="IB53" s="206"/>
      <c r="IC53" s="206"/>
      <c r="ID53" s="206"/>
      <c r="IE53" s="206"/>
      <c r="IF53" s="206"/>
    </row>
    <row r="54" spans="1:240" s="2" customFormat="1" ht="10.199999999999999" x14ac:dyDescent="0.2">
      <c r="HU54" s="13">
        <f>SUM(HU28:HU53)</f>
        <v>11004.588799999998</v>
      </c>
      <c r="HW54" s="206"/>
      <c r="HX54" s="206"/>
      <c r="HY54" s="206"/>
      <c r="HZ54" s="206"/>
      <c r="IA54" s="206"/>
      <c r="IB54" s="206"/>
      <c r="IC54" s="206"/>
      <c r="ID54" s="206"/>
      <c r="IE54" s="206"/>
      <c r="IF54" s="206"/>
    </row>
    <row r="55" spans="1:240" s="2" customFormat="1" ht="10.199999999999999" x14ac:dyDescent="0.2">
      <c r="A55" s="2" t="s">
        <v>84</v>
      </c>
      <c r="K55" s="20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90"/>
      <c r="Z55" s="204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90"/>
      <c r="AY55" s="14"/>
      <c r="CG55" s="2" t="s">
        <v>85</v>
      </c>
      <c r="CR55" s="204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90"/>
      <c r="DG55" s="204" t="s">
        <v>95</v>
      </c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90"/>
      <c r="EF55" s="14"/>
      <c r="EG55" s="14"/>
      <c r="EH55" s="14"/>
      <c r="EU55" s="2" t="s">
        <v>86</v>
      </c>
      <c r="FK55" s="204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90"/>
      <c r="GO55" s="204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90"/>
      <c r="HG55" s="204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90"/>
    </row>
    <row r="56" spans="1:240" s="2" customFormat="1" ht="10.199999999999999" x14ac:dyDescent="0.2">
      <c r="K56" s="201" t="s">
        <v>4</v>
      </c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3"/>
      <c r="X56" s="7"/>
      <c r="Y56" s="7"/>
      <c r="Z56" s="201" t="s">
        <v>5</v>
      </c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3"/>
      <c r="AY56" s="15"/>
      <c r="CR56" s="201" t="s">
        <v>4</v>
      </c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3"/>
      <c r="DE56" s="7"/>
      <c r="DF56" s="7"/>
      <c r="DG56" s="201" t="s">
        <v>5</v>
      </c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3"/>
      <c r="EF56" s="15"/>
      <c r="EG56" s="15"/>
      <c r="EH56" s="15"/>
      <c r="EU56" s="2" t="s">
        <v>87</v>
      </c>
      <c r="FK56" s="205" t="s">
        <v>88</v>
      </c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16"/>
      <c r="GK56" s="16"/>
      <c r="GO56" s="201" t="s">
        <v>4</v>
      </c>
      <c r="GP56" s="202"/>
      <c r="GQ56" s="202"/>
      <c r="GR56" s="202"/>
      <c r="GS56" s="202"/>
      <c r="GT56" s="202"/>
      <c r="GU56" s="202"/>
      <c r="GV56" s="202"/>
      <c r="GW56" s="202"/>
      <c r="GX56" s="202"/>
      <c r="GY56" s="202"/>
      <c r="GZ56" s="202"/>
      <c r="HA56" s="203"/>
      <c r="HG56" s="201" t="s">
        <v>5</v>
      </c>
      <c r="HH56" s="202"/>
      <c r="HI56" s="202"/>
      <c r="HJ56" s="202"/>
      <c r="HK56" s="202"/>
      <c r="HL56" s="202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  <c r="IC56" s="202"/>
      <c r="ID56" s="202"/>
      <c r="IE56" s="203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204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90"/>
      <c r="AG58" s="204" t="s">
        <v>90</v>
      </c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90"/>
      <c r="BF58" s="14"/>
      <c r="CG58" s="2" t="s">
        <v>91</v>
      </c>
      <c r="CR58" s="204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90"/>
      <c r="DG58" s="204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90"/>
      <c r="EF58" s="14"/>
      <c r="EG58" s="14"/>
      <c r="EH58" s="14"/>
    </row>
    <row r="59" spans="1:240" s="2" customFormat="1" ht="10.199999999999999" x14ac:dyDescent="0.2">
      <c r="R59" s="201" t="s">
        <v>4</v>
      </c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3"/>
      <c r="AE59" s="7"/>
      <c r="AF59" s="7"/>
      <c r="AG59" s="201" t="s">
        <v>5</v>
      </c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3"/>
      <c r="BF59" s="15"/>
      <c r="CR59" s="201" t="s">
        <v>4</v>
      </c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3"/>
      <c r="DE59" s="7"/>
      <c r="DF59" s="7"/>
      <c r="DG59" s="201" t="s">
        <v>5</v>
      </c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3"/>
      <c r="EF59" s="15"/>
      <c r="EG59" s="15"/>
      <c r="EH59" s="15"/>
    </row>
  </sheetData>
  <mergeCells count="1151"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2025-10-21T10:08:35Z</dcterms:modified>
</cp:coreProperties>
</file>