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0" i="1" l="1"/>
  <c r="HC32" i="1"/>
  <c r="HC33" i="1"/>
  <c r="HC34" i="1"/>
  <c r="HC35" i="1"/>
  <c r="HC36" i="1"/>
  <c r="HC38" i="1"/>
  <c r="HC39" i="1"/>
  <c r="HC40" i="1"/>
  <c r="HC41" i="1"/>
  <c r="HC42" i="1"/>
  <c r="HC43" i="1"/>
  <c r="HC44" i="1"/>
  <c r="HC45" i="1"/>
  <c r="HC49" i="1"/>
  <c r="HC50" i="1"/>
  <c r="HC52" i="1"/>
  <c r="HI29" i="1" l="1"/>
  <c r="GK29" i="1"/>
  <c r="HC29" i="1" s="1"/>
  <c r="HU29" i="1" l="1"/>
  <c r="GW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HC48" i="1" s="1"/>
  <c r="GK47" i="1"/>
  <c r="GK46" i="1"/>
  <c r="HC46" i="1" s="1"/>
  <c r="GK45" i="1"/>
  <c r="GK44" i="1"/>
  <c r="GK43" i="1"/>
  <c r="GK42" i="1"/>
  <c r="GK41" i="1"/>
  <c r="GK40" i="1"/>
  <c r="GK39" i="1"/>
  <c r="GK38" i="1"/>
  <c r="GK37" i="1"/>
  <c r="HC37" i="1" s="1"/>
  <c r="GK36" i="1"/>
  <c r="GK35" i="1"/>
  <c r="GK34" i="1"/>
  <c r="GK33" i="1"/>
  <c r="GK32" i="1"/>
  <c r="GK31" i="1"/>
  <c r="HC31" i="1" s="1"/>
  <c r="GK30" i="1"/>
  <c r="GK28" i="1"/>
  <c r="HC28" i="1" s="1"/>
  <c r="HU28" i="1" s="1"/>
  <c r="GW47" i="1" l="1"/>
  <c r="HC47" i="1"/>
  <c r="GW32" i="1"/>
  <c r="GW36" i="1"/>
  <c r="HU50" i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<sst xmlns="http://schemas.openxmlformats.org/spreadsheetml/2006/main" count="124" uniqueCount="107">
  <si>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</si>
  <si>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</si>
  <si>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</si>
  <si>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</si>
  <si>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</si>
  <si>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</si>
  <si>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</si>
  <si>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</si>
  <si>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</si>
  <si>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</si>
  <si>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</si>
  <si>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</si>
  <si>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</si>
  <si>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</si>
  <si>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</si>
  <si>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</si>
  <si>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</si>
  <si>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</si>
  <si>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</si>
  <si>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</si>
  <si>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</si>
  <si>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</si>
  <si>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</si>
  <si>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</si>
  <si>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</si>
  <si>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</si>
  <si>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</si>
  <si>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</si>
  <si>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</si>
  <si>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</si>
  <si>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</si>
  <si>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</si>
  <si>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</si>
  <si>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</si>
  <si>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</si>
  <si>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</si>
  <si>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</si>
  <si>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</si>
  <si>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</si>
  <si>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</si>
  <si>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</si>
  <si>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</si>
  <si>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</si>
  <si>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</si>
  <si>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</si>
  <si>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</si>
  <si>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</si>
  <si>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</si>
  <si>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</si>
  <si>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</si>
  <si>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</si>
  <si>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</si>
  <si>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</si>
  <si>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</si>
  <si>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</si>
  <si>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</si>
  <si>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</si>
  <si>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</si>
  <si>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</si>
  <si>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</si>
  <si>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</si>
  <si>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</si>
  <si>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</si>
  <si>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</si>
  <si>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</si>
  <si>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</si>
  <si>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</si>
  <si>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</si>
  <si>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</si>
  <si>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</si>
  <si>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</si>
  <si>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</si>
  <si>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</si>
  <si>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</si>
  <si>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</si>
  <si>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</si>
  <si>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</si>
  <si>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</si>
  <si>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</si>
  <si>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</si>
  <si>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</si>
  <si>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</si>
  <si>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</si>
  <si>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</si>
  <si>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</si>
  <si>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</si>
  <si>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</si>
  <si>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</si>
  <si>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</si>
  <si>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</si>
  <si>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</si>
  <si>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</si>
  <si>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</si>
  <si>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</si>
  <si>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</si>
  <si>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25</t>
  </si>
  <si>
    <t>Суп гороховый</t>
  </si>
  <si>
    <t>Оладьи</t>
  </si>
  <si>
    <t>Горох</t>
  </si>
  <si>
    <t>Дрожжи</t>
  </si>
  <si>
    <t>Яблоко</t>
  </si>
  <si>
    <t>07</t>
  </si>
  <si>
    <t>октября</t>
  </si>
  <si>
    <t>Салат из свеклы с маслом</t>
  </si>
  <si>
    <t>Чай</t>
  </si>
  <si>
    <t>Свекла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</si>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</sst>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C1" zoomScale="90" zoomScaleNormal="90" workbookViewId="0">
      <selection activeCell="FA45" sqref="FA45:FF4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2.21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  <c r="AD3" s="71" t="s">
        <v>2</v>
      </c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3"/>
    </row>
    <row r="4" spans="1:239" s="2" customFormat="1" ht="13.8" x14ac:dyDescent="0.25">
      <c r="A4" s="6" t="s">
        <v>3</v>
      </c>
      <c r="N4" s="74" t="s">
        <v>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6"/>
      <c r="AA4" s="7"/>
      <c r="AB4" s="7"/>
      <c r="AC4" s="7"/>
      <c r="AD4" s="74" t="s">
        <v>5</v>
      </c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85" t="s">
        <v>7</v>
      </c>
      <c r="GU4" s="86"/>
      <c r="GV4" s="86"/>
      <c r="GW4" s="86"/>
      <c r="GX4" s="86"/>
      <c r="GY4" s="86"/>
      <c r="GZ4" s="86"/>
      <c r="HA4" s="86"/>
      <c r="HB4" s="86"/>
      <c r="HC4" s="87"/>
    </row>
    <row r="5" spans="1:239" s="2" customFormat="1" ht="10.199999999999999" x14ac:dyDescent="0.2">
      <c r="A5" s="77" t="s">
        <v>8</v>
      </c>
      <c r="B5" s="77"/>
      <c r="C5" s="78" t="s">
        <v>101</v>
      </c>
      <c r="D5" s="79"/>
      <c r="E5" s="79"/>
      <c r="F5" s="80"/>
      <c r="G5" s="81" t="s">
        <v>8</v>
      </c>
      <c r="H5" s="81"/>
      <c r="I5" s="81"/>
      <c r="J5" s="78" t="s">
        <v>102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77">
        <v>20</v>
      </c>
      <c r="AD5" s="77"/>
      <c r="AE5" s="77"/>
      <c r="AF5" s="77"/>
      <c r="AG5" s="82" t="s">
        <v>95</v>
      </c>
      <c r="AH5" s="83"/>
      <c r="AI5" s="84"/>
      <c r="AK5" s="81" t="s">
        <v>9</v>
      </c>
      <c r="AL5" s="81"/>
    </row>
    <row r="6" spans="1:239" s="2" customFormat="1" ht="10.199999999999999" x14ac:dyDescent="0.2"/>
    <row r="7" spans="1:239" s="2" customFormat="1" ht="12" customHeight="1" x14ac:dyDescent="0.2">
      <c r="A7" s="96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88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112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88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88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114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117" t="s">
        <v>16</v>
      </c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9"/>
    </row>
    <row r="8" spans="1:239" s="2" customFormat="1" ht="10.199999999999999" x14ac:dyDescent="0.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9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11"/>
      <c r="HF8" s="11" t="s">
        <v>17</v>
      </c>
      <c r="HI8" s="115" t="s">
        <v>18</v>
      </c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116"/>
    </row>
    <row r="9" spans="1:239" s="2" customFormat="1" ht="10.199999999999999" x14ac:dyDescent="0.2">
      <c r="A9" s="100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108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9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65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7"/>
    </row>
    <row r="10" spans="1:239" s="2" customFormat="1" ht="10.199999999999999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4"/>
      <c r="X10" s="110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11"/>
      <c r="EU10" s="11"/>
      <c r="EV10" s="11"/>
      <c r="EW10" s="11"/>
      <c r="EX10" s="11"/>
      <c r="EZ10" s="11" t="s">
        <v>21</v>
      </c>
      <c r="FA10" s="78" t="s">
        <v>101</v>
      </c>
      <c r="FB10" s="79"/>
      <c r="FC10" s="79"/>
      <c r="FD10" s="80"/>
      <c r="FE10" s="81" t="s">
        <v>8</v>
      </c>
      <c r="FF10" s="81"/>
      <c r="FG10" s="81"/>
      <c r="FH10" s="78" t="s">
        <v>102</v>
      </c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80"/>
      <c r="GA10" s="77">
        <v>20</v>
      </c>
      <c r="GB10" s="77"/>
      <c r="GC10" s="77"/>
      <c r="GD10" s="77"/>
      <c r="GE10" s="82" t="s">
        <v>95</v>
      </c>
      <c r="GF10" s="83"/>
      <c r="GG10" s="84"/>
      <c r="GI10" s="81" t="s">
        <v>9</v>
      </c>
      <c r="GJ10" s="81"/>
      <c r="HE10" s="11"/>
      <c r="HF10" s="11" t="s">
        <v>22</v>
      </c>
      <c r="HI10" s="68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70"/>
    </row>
    <row r="11" spans="1:239" s="2" customFormat="1" ht="10.199999999999999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11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7"/>
      <c r="AQ11" s="94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5"/>
      <c r="BI11" s="113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9"/>
      <c r="CA11" s="94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5"/>
      <c r="CS11" s="94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5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65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7"/>
    </row>
    <row r="12" spans="1:239" s="2" customFormat="1" ht="10.199999999999999" x14ac:dyDescent="0.2">
      <c r="A12" s="51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8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48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48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48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56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57"/>
      <c r="DK12" s="56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57"/>
      <c r="EI12" s="2" t="s">
        <v>23</v>
      </c>
      <c r="EU12" s="62" t="s">
        <v>24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4"/>
      <c r="HE12" s="11"/>
      <c r="HF12" s="11" t="s">
        <v>25</v>
      </c>
      <c r="HI12" s="68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70"/>
    </row>
    <row r="13" spans="1:239" s="2" customFormat="1" ht="13.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4"/>
      <c r="AQ13" s="45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7"/>
      <c r="BI13" s="45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7"/>
      <c r="CA13" s="45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7"/>
      <c r="CS13" s="58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59"/>
      <c r="DK13" s="60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61"/>
      <c r="HI13" s="65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7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42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4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2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4"/>
      <c r="CS14" s="180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181"/>
      <c r="DK14" s="178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179"/>
      <c r="EI14" s="2" t="s">
        <v>26</v>
      </c>
      <c r="FH14" s="62" t="s">
        <v>27</v>
      </c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4"/>
      <c r="HI14" s="68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70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42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4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4"/>
      <c r="CA15" s="42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4"/>
      <c r="CS15" s="180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181"/>
      <c r="DK15" s="178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179"/>
      <c r="HI15" s="183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7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48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48">
        <v>89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42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4"/>
      <c r="CS16" s="180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181"/>
      <c r="DK16" s="178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179"/>
      <c r="EI16" s="2" t="s">
        <v>28</v>
      </c>
      <c r="FL16" s="62" t="s">
        <v>29</v>
      </c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4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56">
        <v>104.6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57"/>
      <c r="DK17" s="195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96"/>
    </row>
    <row r="18" spans="1:241" s="2" customFormat="1" ht="10.199999999999999" x14ac:dyDescent="0.2"/>
    <row r="19" spans="1:241" s="2" customFormat="1" ht="10.199999999999999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0.199999999999999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0" t="s">
        <v>41</v>
      </c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3"/>
    </row>
    <row r="21" spans="1:241" s="2" customFormat="1" ht="10.199999999999999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181"/>
    </row>
    <row r="22" spans="1:241" s="2" customFormat="1" ht="10.199999999999999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92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94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96</v>
      </c>
      <c r="CH22" s="151"/>
      <c r="CI22" s="151"/>
      <c r="CJ22" s="151"/>
      <c r="CK22" s="151"/>
      <c r="CL22" s="152"/>
      <c r="CM22" s="150" t="s">
        <v>45</v>
      </c>
      <c r="CN22" s="151"/>
      <c r="CO22" s="151"/>
      <c r="CP22" s="151"/>
      <c r="CQ22" s="151"/>
      <c r="CR22" s="152"/>
      <c r="CS22" s="150" t="s">
        <v>46</v>
      </c>
      <c r="CT22" s="151"/>
      <c r="CU22" s="151"/>
      <c r="CV22" s="151"/>
      <c r="CW22" s="151"/>
      <c r="CX22" s="152"/>
      <c r="CY22" s="150" t="s">
        <v>47</v>
      </c>
      <c r="CZ22" s="151"/>
      <c r="DA22" s="151"/>
      <c r="DB22" s="151"/>
      <c r="DC22" s="151"/>
      <c r="DD22" s="152"/>
      <c r="DE22" s="150" t="s">
        <v>48</v>
      </c>
      <c r="DF22" s="151"/>
      <c r="DG22" s="151"/>
      <c r="DH22" s="151"/>
      <c r="DI22" s="151"/>
      <c r="DJ22" s="152"/>
      <c r="DK22" s="150" t="s">
        <v>49</v>
      </c>
      <c r="DL22" s="151"/>
      <c r="DM22" s="151"/>
      <c r="DN22" s="151"/>
      <c r="DO22" s="151"/>
      <c r="DP22" s="152"/>
      <c r="DQ22" s="150" t="s">
        <v>103</v>
      </c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50</v>
      </c>
      <c r="EJ22" s="151"/>
      <c r="EK22" s="151"/>
      <c r="EL22" s="151"/>
      <c r="EM22" s="151"/>
      <c r="EN22" s="152"/>
      <c r="EO22" s="150" t="s">
        <v>100</v>
      </c>
      <c r="EP22" s="151"/>
      <c r="EQ22" s="151"/>
      <c r="ER22" s="151"/>
      <c r="ES22" s="151"/>
      <c r="ET22" s="152"/>
      <c r="EU22" s="150" t="s">
        <v>51</v>
      </c>
      <c r="EV22" s="151"/>
      <c r="EW22" s="151"/>
      <c r="EX22" s="151"/>
      <c r="EY22" s="151"/>
      <c r="EZ22" s="152"/>
      <c r="FA22" s="150" t="s">
        <v>52</v>
      </c>
      <c r="FB22" s="151"/>
      <c r="FC22" s="151"/>
      <c r="FD22" s="151"/>
      <c r="FE22" s="151"/>
      <c r="FF22" s="152"/>
      <c r="FG22" s="150" t="s">
        <v>97</v>
      </c>
      <c r="FH22" s="151"/>
      <c r="FI22" s="151"/>
      <c r="FJ22" s="151"/>
      <c r="FK22" s="151"/>
      <c r="FL22" s="152"/>
      <c r="FM22" s="150" t="s">
        <v>104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53</v>
      </c>
      <c r="GL22" s="142"/>
      <c r="GM22" s="142"/>
      <c r="GN22" s="142"/>
      <c r="GO22" s="142"/>
      <c r="GP22" s="143"/>
      <c r="GQ22" s="238" t="s">
        <v>54</v>
      </c>
      <c r="GR22" s="239"/>
      <c r="GS22" s="239"/>
      <c r="GT22" s="239"/>
      <c r="GU22" s="239"/>
      <c r="GV22" s="240"/>
      <c r="GW22" s="224" t="s">
        <v>55</v>
      </c>
      <c r="GX22" s="225"/>
      <c r="GY22" s="225"/>
      <c r="GZ22" s="225"/>
      <c r="HA22" s="225"/>
      <c r="HB22" s="226"/>
      <c r="HC22" s="224" t="s">
        <v>56</v>
      </c>
      <c r="HD22" s="225"/>
      <c r="HE22" s="225"/>
      <c r="HF22" s="225"/>
      <c r="HG22" s="225"/>
      <c r="HH22" s="226"/>
      <c r="HI22" s="42" t="s">
        <v>57</v>
      </c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180" t="s">
        <v>58</v>
      </c>
      <c r="HV22" s="43"/>
      <c r="HW22" s="43"/>
      <c r="HX22" s="43"/>
      <c r="HY22" s="43"/>
      <c r="HZ22" s="43"/>
      <c r="IA22" s="43"/>
      <c r="IB22" s="43"/>
      <c r="IC22" s="43"/>
      <c r="ID22" s="43"/>
      <c r="IE22" s="181"/>
    </row>
    <row r="23" spans="1:241" s="2" customFormat="1" ht="10.199999999999999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1"/>
      <c r="GR23" s="242"/>
      <c r="GS23" s="242"/>
      <c r="GT23" s="242"/>
      <c r="GU23" s="242"/>
      <c r="GV23" s="243"/>
      <c r="GW23" s="227"/>
      <c r="GX23" s="228"/>
      <c r="GY23" s="228"/>
      <c r="GZ23" s="228"/>
      <c r="HA23" s="228"/>
      <c r="HB23" s="229"/>
      <c r="HC23" s="227"/>
      <c r="HD23" s="228"/>
      <c r="HE23" s="228"/>
      <c r="HF23" s="228"/>
      <c r="HG23" s="228"/>
      <c r="HH23" s="229"/>
      <c r="HI23" s="220" t="s">
        <v>59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1"/>
      <c r="HU23" s="217" t="s">
        <v>60</v>
      </c>
      <c r="HV23" s="218"/>
      <c r="HW23" s="218"/>
      <c r="HX23" s="218"/>
      <c r="HY23" s="218"/>
      <c r="HZ23" s="218"/>
      <c r="IA23" s="218"/>
      <c r="IB23" s="218"/>
      <c r="IC23" s="218"/>
      <c r="ID23" s="218"/>
      <c r="IE23" s="219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4"/>
      <c r="GR24" s="245"/>
      <c r="GS24" s="245"/>
      <c r="GT24" s="245"/>
      <c r="GU24" s="245"/>
      <c r="GV24" s="246"/>
      <c r="GW24" s="230"/>
      <c r="GX24" s="231"/>
      <c r="GY24" s="231"/>
      <c r="GZ24" s="231"/>
      <c r="HA24" s="231"/>
      <c r="HB24" s="232"/>
      <c r="HC24" s="230"/>
      <c r="HD24" s="231"/>
      <c r="HE24" s="231"/>
      <c r="HF24" s="231"/>
      <c r="HG24" s="231"/>
      <c r="HH24" s="232"/>
      <c r="HI24" s="22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223"/>
      <c r="HU24" s="210"/>
      <c r="HV24" s="72"/>
      <c r="HW24" s="72"/>
      <c r="HX24" s="72"/>
      <c r="HY24" s="72"/>
      <c r="HZ24" s="72"/>
      <c r="IA24" s="72"/>
      <c r="IB24" s="72"/>
      <c r="IC24" s="72"/>
      <c r="ID24" s="72"/>
      <c r="IE24" s="73"/>
    </row>
    <row r="25" spans="1:241" s="7" customFormat="1" ht="10.199999999999999" x14ac:dyDescent="0.3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3">
        <v>31</v>
      </c>
      <c r="GR25" s="254"/>
      <c r="GS25" s="254"/>
      <c r="GT25" s="254"/>
      <c r="GU25" s="254"/>
      <c r="GV25" s="255"/>
      <c r="GW25" s="247">
        <v>32</v>
      </c>
      <c r="GX25" s="248"/>
      <c r="GY25" s="248"/>
      <c r="GZ25" s="248"/>
      <c r="HA25" s="248"/>
      <c r="HB25" s="249"/>
      <c r="HC25" s="247">
        <v>33</v>
      </c>
      <c r="HD25" s="248"/>
      <c r="HE25" s="248"/>
      <c r="HF25" s="248"/>
      <c r="HG25" s="248"/>
      <c r="HH25" s="249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6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7"/>
    </row>
    <row r="26" spans="1:241" s="2" customFormat="1" ht="16.5" customHeight="1" x14ac:dyDescent="0.2">
      <c r="A26" s="163" t="s">
        <v>61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42"/>
      <c r="AE26" s="43"/>
      <c r="AF26" s="43"/>
      <c r="AG26" s="43"/>
      <c r="AH26" s="43"/>
      <c r="AI26" s="43"/>
      <c r="AJ26" s="44"/>
      <c r="AK26" s="42">
        <f t="shared" ref="AK26:BC26" si="0">$BI$16</f>
        <v>89</v>
      </c>
      <c r="AL26" s="43"/>
      <c r="AM26" s="43"/>
      <c r="AN26" s="43"/>
      <c r="AO26" s="43"/>
      <c r="AP26" s="44"/>
      <c r="AQ26" s="42">
        <f t="shared" si="0"/>
        <v>89</v>
      </c>
      <c r="AR26" s="43"/>
      <c r="AS26" s="43"/>
      <c r="AT26" s="43"/>
      <c r="AU26" s="43"/>
      <c r="AV26" s="44"/>
      <c r="AW26" s="42">
        <f t="shared" si="0"/>
        <v>89</v>
      </c>
      <c r="AX26" s="43"/>
      <c r="AY26" s="43"/>
      <c r="AZ26" s="43"/>
      <c r="BA26" s="43"/>
      <c r="BB26" s="44"/>
      <c r="BC26" s="42">
        <f t="shared" si="0"/>
        <v>89</v>
      </c>
      <c r="BD26" s="43"/>
      <c r="BE26" s="43"/>
      <c r="BF26" s="43"/>
      <c r="BG26" s="43"/>
      <c r="BH26" s="44"/>
      <c r="BI26" s="42"/>
      <c r="BJ26" s="43"/>
      <c r="BK26" s="43"/>
      <c r="BL26" s="43"/>
      <c r="BM26" s="43"/>
      <c r="BN26" s="44"/>
      <c r="BO26" s="42"/>
      <c r="BP26" s="43"/>
      <c r="BQ26" s="43"/>
      <c r="BR26" s="43"/>
      <c r="BS26" s="43"/>
      <c r="BT26" s="44"/>
      <c r="BU26" s="42"/>
      <c r="BV26" s="43"/>
      <c r="BW26" s="43"/>
      <c r="BX26" s="43"/>
      <c r="BY26" s="43"/>
      <c r="BZ26" s="44"/>
      <c r="CA26" s="42"/>
      <c r="CB26" s="43"/>
      <c r="CC26" s="43"/>
      <c r="CD26" s="43"/>
      <c r="CE26" s="43"/>
      <c r="CF26" s="44"/>
      <c r="CG26" s="42">
        <f t="shared" ref="CG26:DK26" si="1">$BI$16</f>
        <v>89</v>
      </c>
      <c r="CH26" s="43"/>
      <c r="CI26" s="43"/>
      <c r="CJ26" s="43"/>
      <c r="CK26" s="43"/>
      <c r="CL26" s="44"/>
      <c r="CM26" s="42">
        <f t="shared" si="1"/>
        <v>89</v>
      </c>
      <c r="CN26" s="43"/>
      <c r="CO26" s="43"/>
      <c r="CP26" s="43"/>
      <c r="CQ26" s="43"/>
      <c r="CR26" s="44"/>
      <c r="CS26" s="42">
        <f t="shared" si="1"/>
        <v>89</v>
      </c>
      <c r="CT26" s="43"/>
      <c r="CU26" s="43"/>
      <c r="CV26" s="43"/>
      <c r="CW26" s="43"/>
      <c r="CX26" s="44"/>
      <c r="CY26" s="42">
        <f t="shared" si="1"/>
        <v>89</v>
      </c>
      <c r="CZ26" s="43"/>
      <c r="DA26" s="43"/>
      <c r="DB26" s="43"/>
      <c r="DC26" s="43"/>
      <c r="DD26" s="44"/>
      <c r="DE26" s="42">
        <f t="shared" si="1"/>
        <v>89</v>
      </c>
      <c r="DF26" s="43"/>
      <c r="DG26" s="43"/>
      <c r="DH26" s="43"/>
      <c r="DI26" s="43"/>
      <c r="DJ26" s="44"/>
      <c r="DK26" s="42">
        <f t="shared" si="1"/>
        <v>89</v>
      </c>
      <c r="DL26" s="43"/>
      <c r="DM26" s="43"/>
      <c r="DN26" s="43"/>
      <c r="DO26" s="43"/>
      <c r="DP26" s="44"/>
      <c r="DQ26" s="42"/>
      <c r="DR26" s="43"/>
      <c r="DS26" s="43"/>
      <c r="DT26" s="43"/>
      <c r="DU26" s="43"/>
      <c r="DV26" s="44"/>
      <c r="DW26" s="42"/>
      <c r="DX26" s="43"/>
      <c r="DY26" s="43"/>
      <c r="DZ26" s="43"/>
      <c r="EA26" s="43"/>
      <c r="EB26" s="44"/>
      <c r="EC26" s="42"/>
      <c r="ED26" s="43"/>
      <c r="EE26" s="43"/>
      <c r="EF26" s="43"/>
      <c r="EG26" s="43"/>
      <c r="EH26" s="44"/>
      <c r="EI26" s="180">
        <f t="shared" ref="EI26:FA26" si="2">$DK$26</f>
        <v>89</v>
      </c>
      <c r="EJ26" s="181"/>
      <c r="EK26" s="181"/>
      <c r="EL26" s="181"/>
      <c r="EM26" s="181"/>
      <c r="EN26" s="44"/>
      <c r="EO26" s="180">
        <f t="shared" si="2"/>
        <v>89</v>
      </c>
      <c r="EP26" s="181"/>
      <c r="EQ26" s="181"/>
      <c r="ER26" s="181"/>
      <c r="ES26" s="181"/>
      <c r="ET26" s="44"/>
      <c r="EU26" s="180">
        <f t="shared" si="2"/>
        <v>89</v>
      </c>
      <c r="EV26" s="181"/>
      <c r="EW26" s="181"/>
      <c r="EX26" s="181"/>
      <c r="EY26" s="181"/>
      <c r="EZ26" s="44"/>
      <c r="FA26" s="180">
        <f t="shared" si="2"/>
        <v>89</v>
      </c>
      <c r="FB26" s="181"/>
      <c r="FC26" s="181"/>
      <c r="FD26" s="181"/>
      <c r="FE26" s="181"/>
      <c r="FF26" s="44"/>
      <c r="FG26" s="180">
        <f t="shared" ref="FG26:FM26" si="3">$DK$26</f>
        <v>89</v>
      </c>
      <c r="FH26" s="181"/>
      <c r="FI26" s="181"/>
      <c r="FJ26" s="181"/>
      <c r="FK26" s="181"/>
      <c r="FL26" s="44"/>
      <c r="FM26" s="180">
        <f t="shared" si="3"/>
        <v>89</v>
      </c>
      <c r="FN26" s="181"/>
      <c r="FO26" s="181"/>
      <c r="FP26" s="181"/>
      <c r="FQ26" s="181"/>
      <c r="FR26" s="44"/>
      <c r="FS26" s="42"/>
      <c r="FT26" s="43"/>
      <c r="FU26" s="43"/>
      <c r="FV26" s="43"/>
      <c r="FW26" s="43"/>
      <c r="FX26" s="44"/>
      <c r="FY26" s="42"/>
      <c r="FZ26" s="43"/>
      <c r="GA26" s="43"/>
      <c r="GB26" s="43"/>
      <c r="GC26" s="43"/>
      <c r="GD26" s="44"/>
      <c r="GE26" s="42"/>
      <c r="GF26" s="43"/>
      <c r="GG26" s="43"/>
      <c r="GH26" s="43"/>
      <c r="GI26" s="43"/>
      <c r="GJ26" s="44"/>
      <c r="GK26" s="42"/>
      <c r="GL26" s="43"/>
      <c r="GM26" s="43"/>
      <c r="GN26" s="43"/>
      <c r="GO26" s="43"/>
      <c r="GP26" s="44"/>
      <c r="GQ26" s="250"/>
      <c r="GR26" s="251"/>
      <c r="GS26" s="251"/>
      <c r="GT26" s="251"/>
      <c r="GU26" s="251"/>
      <c r="GV26" s="252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7"/>
      <c r="HJ26" s="28"/>
      <c r="HK26" s="28"/>
      <c r="HL26" s="28"/>
      <c r="HM26" s="28"/>
      <c r="HN26" s="29"/>
      <c r="HO26" s="42"/>
      <c r="HP26" s="43"/>
      <c r="HQ26" s="43"/>
      <c r="HR26" s="43"/>
      <c r="HS26" s="43"/>
      <c r="HT26" s="44"/>
      <c r="HU26" s="180"/>
      <c r="HV26" s="43"/>
      <c r="HW26" s="43"/>
      <c r="HX26" s="43"/>
      <c r="HY26" s="43"/>
      <c r="HZ26" s="43"/>
      <c r="IA26" s="43"/>
      <c r="IB26" s="43"/>
      <c r="IC26" s="43"/>
      <c r="ID26" s="43"/>
      <c r="IE26" s="181"/>
    </row>
    <row r="27" spans="1:241" s="12" customFormat="1" ht="15" customHeight="1" x14ac:dyDescent="0.3">
      <c r="A27" s="169" t="s">
        <v>62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63</v>
      </c>
      <c r="AR27" s="176"/>
      <c r="AS27" s="176"/>
      <c r="AT27" s="176"/>
      <c r="AU27" s="176"/>
      <c r="AV27" s="177"/>
      <c r="AW27" s="175">
        <v>180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180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100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180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1"/>
      <c r="GR27" s="212"/>
      <c r="GS27" s="212"/>
      <c r="GT27" s="212"/>
      <c r="GU27" s="212"/>
      <c r="GV27" s="213"/>
      <c r="GW27" s="204"/>
      <c r="GX27" s="205"/>
      <c r="GY27" s="205"/>
      <c r="GZ27" s="205"/>
      <c r="HA27" s="205"/>
      <c r="HB27" s="206"/>
      <c r="HC27" s="201"/>
      <c r="HD27" s="202"/>
      <c r="HE27" s="202"/>
      <c r="HF27" s="202"/>
      <c r="HG27" s="202"/>
      <c r="HH27" s="203"/>
      <c r="HI27" s="214"/>
      <c r="HJ27" s="215"/>
      <c r="HK27" s="215"/>
      <c r="HL27" s="215"/>
      <c r="HM27" s="215"/>
      <c r="HN27" s="216"/>
      <c r="HO27" s="207"/>
      <c r="HP27" s="208"/>
      <c r="HQ27" s="208"/>
      <c r="HR27" s="208"/>
      <c r="HS27" s="208"/>
      <c r="HT27" s="209"/>
      <c r="HU27" s="233"/>
      <c r="HV27" s="208"/>
      <c r="HW27" s="208"/>
      <c r="HX27" s="208"/>
      <c r="HY27" s="208"/>
      <c r="HZ27" s="208"/>
      <c r="IA27" s="208"/>
      <c r="IB27" s="208"/>
      <c r="IC27" s="208"/>
      <c r="ID27" s="208"/>
      <c r="IE27" s="234"/>
    </row>
    <row r="28" spans="1:241" s="2" customFormat="1" ht="16.5" customHeight="1" x14ac:dyDescent="0.25">
      <c r="A28" s="33" t="s">
        <v>64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9"/>
      <c r="AE28" s="40"/>
      <c r="AF28" s="40"/>
      <c r="AG28" s="40"/>
      <c r="AH28" s="40"/>
      <c r="AI28" s="40"/>
      <c r="AJ28" s="41"/>
      <c r="AK28" s="39">
        <v>2E-3</v>
      </c>
      <c r="AL28" s="40"/>
      <c r="AM28" s="40"/>
      <c r="AN28" s="40"/>
      <c r="AO28" s="40"/>
      <c r="AP28" s="41"/>
      <c r="AQ28" s="39"/>
      <c r="AR28" s="40"/>
      <c r="AS28" s="40"/>
      <c r="AT28" s="40"/>
      <c r="AU28" s="40"/>
      <c r="AV28" s="41"/>
      <c r="AW28" s="39"/>
      <c r="AX28" s="40"/>
      <c r="AY28" s="40"/>
      <c r="AZ28" s="40"/>
      <c r="BA28" s="40"/>
      <c r="BB28" s="41"/>
      <c r="BC28" s="39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1"/>
      <c r="BO28" s="39"/>
      <c r="BP28" s="40"/>
      <c r="BQ28" s="40"/>
      <c r="BR28" s="40"/>
      <c r="BS28" s="40"/>
      <c r="BT28" s="41"/>
      <c r="BU28" s="39"/>
      <c r="BV28" s="40"/>
      <c r="BW28" s="40"/>
      <c r="BX28" s="40"/>
      <c r="BY28" s="40"/>
      <c r="BZ28" s="41"/>
      <c r="CA28" s="39"/>
      <c r="CB28" s="40"/>
      <c r="CC28" s="40"/>
      <c r="CD28" s="40"/>
      <c r="CE28" s="40"/>
      <c r="CF28" s="41"/>
      <c r="CG28" s="39">
        <v>1E-3</v>
      </c>
      <c r="CH28" s="40"/>
      <c r="CI28" s="40"/>
      <c r="CJ28" s="40"/>
      <c r="CK28" s="40"/>
      <c r="CL28" s="41"/>
      <c r="CM28" s="39"/>
      <c r="CN28" s="40"/>
      <c r="CO28" s="40"/>
      <c r="CP28" s="40"/>
      <c r="CQ28" s="40"/>
      <c r="CR28" s="41"/>
      <c r="CS28" s="39">
        <v>2E-3</v>
      </c>
      <c r="CT28" s="40"/>
      <c r="CU28" s="40"/>
      <c r="CV28" s="40"/>
      <c r="CW28" s="40"/>
      <c r="CX28" s="41"/>
      <c r="CY28" s="39">
        <v>2E-3</v>
      </c>
      <c r="CZ28" s="40"/>
      <c r="DA28" s="40"/>
      <c r="DB28" s="40"/>
      <c r="DC28" s="40"/>
      <c r="DD28" s="41"/>
      <c r="DE28" s="39"/>
      <c r="DF28" s="40"/>
      <c r="DG28" s="40"/>
      <c r="DH28" s="40"/>
      <c r="DI28" s="40"/>
      <c r="DJ28" s="41"/>
      <c r="DK28" s="39"/>
      <c r="DL28" s="40"/>
      <c r="DM28" s="40"/>
      <c r="DN28" s="40"/>
      <c r="DO28" s="40"/>
      <c r="DP28" s="41"/>
      <c r="DQ28" s="39"/>
      <c r="DR28" s="40"/>
      <c r="DS28" s="40"/>
      <c r="DT28" s="40"/>
      <c r="DU28" s="40"/>
      <c r="DV28" s="41"/>
      <c r="DW28" s="39"/>
      <c r="DX28" s="40"/>
      <c r="DY28" s="40"/>
      <c r="DZ28" s="40"/>
      <c r="EA28" s="40"/>
      <c r="EB28" s="41"/>
      <c r="EC28" s="39"/>
      <c r="ED28" s="40"/>
      <c r="EE28" s="40"/>
      <c r="EF28" s="40"/>
      <c r="EG28" s="40"/>
      <c r="EH28" s="41"/>
      <c r="EI28" s="39"/>
      <c r="EJ28" s="40"/>
      <c r="EK28" s="40"/>
      <c r="EL28" s="40"/>
      <c r="EM28" s="40"/>
      <c r="EN28" s="41"/>
      <c r="EO28" s="39"/>
      <c r="EP28" s="40"/>
      <c r="EQ28" s="40"/>
      <c r="ER28" s="40"/>
      <c r="ES28" s="40"/>
      <c r="ET28" s="41"/>
      <c r="EU28" s="39"/>
      <c r="EV28" s="40"/>
      <c r="EW28" s="40"/>
      <c r="EX28" s="40"/>
      <c r="EY28" s="40"/>
      <c r="EZ28" s="41"/>
      <c r="FA28" s="39"/>
      <c r="FB28" s="40"/>
      <c r="FC28" s="40"/>
      <c r="FD28" s="40"/>
      <c r="FE28" s="40"/>
      <c r="FF28" s="41"/>
      <c r="FG28" s="39"/>
      <c r="FH28" s="40"/>
      <c r="FI28" s="40"/>
      <c r="FJ28" s="40"/>
      <c r="FK28" s="40"/>
      <c r="FL28" s="41"/>
      <c r="FM28" s="39"/>
      <c r="FN28" s="40"/>
      <c r="FO28" s="40"/>
      <c r="FP28" s="40"/>
      <c r="FQ28" s="40"/>
      <c r="FR28" s="41"/>
      <c r="FS28" s="39"/>
      <c r="FT28" s="40"/>
      <c r="FU28" s="40"/>
      <c r="FV28" s="40"/>
      <c r="FW28" s="40"/>
      <c r="FX28" s="41"/>
      <c r="FY28" s="39"/>
      <c r="FZ28" s="40"/>
      <c r="GA28" s="40"/>
      <c r="GB28" s="40"/>
      <c r="GC28" s="40"/>
      <c r="GD28" s="41"/>
      <c r="GE28" s="39"/>
      <c r="GF28" s="40"/>
      <c r="GG28" s="40"/>
      <c r="GH28" s="40"/>
      <c r="GI28" s="40"/>
      <c r="GJ28" s="41"/>
      <c r="GK28" s="123">
        <f t="shared" ref="GK28:GK52" si="4">AK28+AQ28+AW28+BC28+BI28+BO28+BU28+CA28+CG28+CM28+CS28+CY28+DE28+DK28+DQ28+DW28+EC28+EI28+EO28+EU28+FA28+FG28+FM28+FS28+FY28+GE28</f>
        <v>7.0000000000000001E-3</v>
      </c>
      <c r="GL28" s="124"/>
      <c r="GM28" s="124"/>
      <c r="GN28" s="124"/>
      <c r="GO28" s="124"/>
      <c r="GP28" s="125"/>
      <c r="GQ28" s="126">
        <v>570</v>
      </c>
      <c r="GR28" s="127"/>
      <c r="GS28" s="127"/>
      <c r="GT28" s="127"/>
      <c r="GU28" s="127"/>
      <c r="GV28" s="128"/>
      <c r="GW28" s="21">
        <f t="shared" ref="GW28:GW52" si="5">GK28*GQ28</f>
        <v>3.99</v>
      </c>
      <c r="GX28" s="22"/>
      <c r="GY28" s="22"/>
      <c r="GZ28" s="22"/>
      <c r="HA28" s="22"/>
      <c r="HB28" s="23"/>
      <c r="HC28" s="24">
        <f t="shared" ref="HC28" si="6">GK28*HI28</f>
        <v>0.623</v>
      </c>
      <c r="HD28" s="25"/>
      <c r="HE28" s="25"/>
      <c r="HF28" s="25"/>
      <c r="HG28" s="25"/>
      <c r="HH28" s="26"/>
      <c r="HI28" s="27">
        <f t="shared" ref="HI28:HI38" si="7">$BI$16</f>
        <v>89</v>
      </c>
      <c r="HJ28" s="28"/>
      <c r="HK28" s="28"/>
      <c r="HL28" s="28"/>
      <c r="HM28" s="28"/>
      <c r="HN28" s="29"/>
      <c r="HO28" s="42"/>
      <c r="HP28" s="43"/>
      <c r="HQ28" s="43"/>
      <c r="HR28" s="43"/>
      <c r="HS28" s="43"/>
      <c r="HT28" s="44"/>
      <c r="HU28" s="30">
        <f>GQ28*HC28</f>
        <v>355.11</v>
      </c>
      <c r="HV28" s="31"/>
      <c r="HW28" s="31"/>
      <c r="HX28" s="31"/>
      <c r="HY28" s="31"/>
      <c r="HZ28" s="31"/>
      <c r="IA28" s="31"/>
      <c r="IB28" s="31"/>
      <c r="IC28" s="31"/>
      <c r="ID28" s="31"/>
      <c r="IE28" s="32"/>
    </row>
    <row r="29" spans="1:241" s="19" customFormat="1" ht="16.5" customHeight="1" x14ac:dyDescent="0.25">
      <c r="A29" s="33" t="s">
        <v>105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9"/>
      <c r="AE29" s="40"/>
      <c r="AF29" s="40"/>
      <c r="AG29" s="40"/>
      <c r="AH29" s="40"/>
      <c r="AI29" s="40"/>
      <c r="AJ29" s="41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39"/>
      <c r="DL29" s="40"/>
      <c r="DM29" s="40"/>
      <c r="DN29" s="40"/>
      <c r="DO29" s="40"/>
      <c r="DP29" s="41"/>
      <c r="DQ29" s="39">
        <v>3.5000000000000003E-2</v>
      </c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39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123">
        <f t="shared" ref="GK29" si="8">AK29+AQ29+AW29+BC29+BI29+BO29+BU29+CA29+CG29+CM29+CS29+CY29+DE29+DK29+DQ29+DW29+EC29+EI29+EO29+EU29+FA29+FG29+FM29+FS29+FY29+GE29</f>
        <v>3.5000000000000003E-2</v>
      </c>
      <c r="GL29" s="124"/>
      <c r="GM29" s="124"/>
      <c r="GN29" s="124"/>
      <c r="GO29" s="124"/>
      <c r="GP29" s="125"/>
      <c r="GQ29" s="126">
        <v>48</v>
      </c>
      <c r="GR29" s="127"/>
      <c r="GS29" s="127"/>
      <c r="GT29" s="127"/>
      <c r="GU29" s="127"/>
      <c r="GV29" s="128"/>
      <c r="GW29" s="21">
        <f t="shared" ref="GW29" si="9">GK29*GQ29</f>
        <v>1.6800000000000002</v>
      </c>
      <c r="GX29" s="22"/>
      <c r="GY29" s="22"/>
      <c r="GZ29" s="22"/>
      <c r="HA29" s="22"/>
      <c r="HB29" s="23"/>
      <c r="HC29" s="24">
        <f t="shared" ref="HC29:HC52" si="10">GK29*HI29</f>
        <v>3.1150000000000002</v>
      </c>
      <c r="HD29" s="25"/>
      <c r="HE29" s="25"/>
      <c r="HF29" s="25"/>
      <c r="HG29" s="25"/>
      <c r="HH29" s="26"/>
      <c r="HI29" s="27">
        <f t="shared" si="7"/>
        <v>89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30">
        <f>GQ29*HC29</f>
        <v>149.52000000000001</v>
      </c>
      <c r="HV29" s="31"/>
      <c r="HW29" s="31"/>
      <c r="HX29" s="31"/>
      <c r="HY29" s="31"/>
      <c r="HZ29" s="31"/>
      <c r="IA29" s="31"/>
      <c r="IB29" s="31"/>
      <c r="IC29" s="31"/>
      <c r="ID29" s="31"/>
      <c r="IE29" s="32"/>
      <c r="IG29" s="2">
        <f>SUM(HU28)</f>
        <v>355.11</v>
      </c>
    </row>
    <row r="30" spans="1:241" s="2" customFormat="1" ht="16.5" customHeight="1" x14ac:dyDescent="0.25">
      <c r="A30" s="33" t="s">
        <v>65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9"/>
      <c r="AE30" s="40"/>
      <c r="AF30" s="40"/>
      <c r="AG30" s="40"/>
      <c r="AH30" s="40"/>
      <c r="AI30" s="40"/>
      <c r="AJ30" s="41"/>
      <c r="AK30" s="39">
        <v>0.1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39"/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>
        <v>1.4999999999999999E-2</v>
      </c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123">
        <f t="shared" si="4"/>
        <v>0.115</v>
      </c>
      <c r="GL30" s="124"/>
      <c r="GM30" s="124"/>
      <c r="GN30" s="124"/>
      <c r="GO30" s="124"/>
      <c r="GP30" s="125"/>
      <c r="GQ30" s="126">
        <v>94</v>
      </c>
      <c r="GR30" s="127"/>
      <c r="GS30" s="127"/>
      <c r="GT30" s="127"/>
      <c r="GU30" s="127"/>
      <c r="GV30" s="128"/>
      <c r="GW30" s="21">
        <f t="shared" si="5"/>
        <v>10.81</v>
      </c>
      <c r="GX30" s="22"/>
      <c r="GY30" s="22"/>
      <c r="GZ30" s="22"/>
      <c r="HA30" s="22"/>
      <c r="HB30" s="23"/>
      <c r="HC30" s="24">
        <f t="shared" si="10"/>
        <v>10.235000000000001</v>
      </c>
      <c r="HD30" s="25"/>
      <c r="HE30" s="25"/>
      <c r="HF30" s="25"/>
      <c r="HG30" s="25"/>
      <c r="HH30" s="26"/>
      <c r="HI30" s="27">
        <f t="shared" si="7"/>
        <v>89</v>
      </c>
      <c r="HJ30" s="28"/>
      <c r="HK30" s="28"/>
      <c r="HL30" s="28"/>
      <c r="HM30" s="28"/>
      <c r="HN30" s="29"/>
      <c r="HO30" s="42"/>
      <c r="HP30" s="43"/>
      <c r="HQ30" s="43"/>
      <c r="HR30" s="43"/>
      <c r="HS30" s="43"/>
      <c r="HT30" s="44"/>
      <c r="HU30" s="30">
        <f t="shared" ref="HU30:HU52" si="11">GQ30*HC30</f>
        <v>962.09000000000015</v>
      </c>
      <c r="HV30" s="31"/>
      <c r="HW30" s="31"/>
      <c r="HX30" s="31"/>
      <c r="HY30" s="31"/>
      <c r="HZ30" s="31"/>
      <c r="IA30" s="31"/>
      <c r="IB30" s="31"/>
      <c r="IC30" s="31"/>
      <c r="ID30" s="31"/>
      <c r="IE30" s="32"/>
      <c r="IF30" s="2">
        <f t="shared" ref="IF30:IF52" si="12">SUM(HU30)</f>
        <v>962.09000000000015</v>
      </c>
    </row>
    <row r="31" spans="1:241" s="2" customFormat="1" ht="18" customHeight="1" x14ac:dyDescent="0.25">
      <c r="A31" s="33" t="s">
        <v>66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9"/>
      <c r="AE31" s="40"/>
      <c r="AF31" s="40"/>
      <c r="AG31" s="40"/>
      <c r="AH31" s="40"/>
      <c r="AI31" s="40"/>
      <c r="AJ31" s="41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>
        <v>3.0000000000000001E-3</v>
      </c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39">
        <v>3.0000000000000001E-3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123">
        <f t="shared" si="4"/>
        <v>6.0000000000000001E-3</v>
      </c>
      <c r="GL31" s="124"/>
      <c r="GM31" s="124"/>
      <c r="GN31" s="124"/>
      <c r="GO31" s="124"/>
      <c r="GP31" s="125"/>
      <c r="GQ31" s="126">
        <v>228</v>
      </c>
      <c r="GR31" s="127"/>
      <c r="GS31" s="127"/>
      <c r="GT31" s="127"/>
      <c r="GU31" s="127"/>
      <c r="GV31" s="128"/>
      <c r="GW31" s="21">
        <f t="shared" si="5"/>
        <v>1.3680000000000001</v>
      </c>
      <c r="GX31" s="22"/>
      <c r="GY31" s="22"/>
      <c r="GZ31" s="22"/>
      <c r="HA31" s="22"/>
      <c r="HB31" s="23"/>
      <c r="HC31" s="24">
        <f t="shared" si="10"/>
        <v>0.53400000000000003</v>
      </c>
      <c r="HD31" s="25"/>
      <c r="HE31" s="25"/>
      <c r="HF31" s="25"/>
      <c r="HG31" s="25"/>
      <c r="HH31" s="26"/>
      <c r="HI31" s="27">
        <f t="shared" si="7"/>
        <v>89</v>
      </c>
      <c r="HJ31" s="28"/>
      <c r="HK31" s="28"/>
      <c r="HL31" s="28"/>
      <c r="HM31" s="28"/>
      <c r="HN31" s="29"/>
      <c r="HO31" s="42"/>
      <c r="HP31" s="43"/>
      <c r="HQ31" s="43"/>
      <c r="HR31" s="43"/>
      <c r="HS31" s="43"/>
      <c r="HT31" s="44"/>
      <c r="HU31" s="30">
        <f t="shared" si="11"/>
        <v>121.75200000000001</v>
      </c>
      <c r="HV31" s="31"/>
      <c r="HW31" s="31"/>
      <c r="HX31" s="31"/>
      <c r="HY31" s="31"/>
      <c r="HZ31" s="31"/>
      <c r="IA31" s="31"/>
      <c r="IB31" s="31"/>
      <c r="IC31" s="31"/>
      <c r="ID31" s="31"/>
      <c r="IE31" s="32"/>
      <c r="IF31" s="2">
        <f t="shared" si="12"/>
        <v>121.75200000000001</v>
      </c>
    </row>
    <row r="32" spans="1:241" s="2" customFormat="1" ht="16.5" customHeight="1" x14ac:dyDescent="0.25">
      <c r="A32" s="33" t="s">
        <v>67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9"/>
      <c r="AE32" s="40"/>
      <c r="AF32" s="40"/>
      <c r="AG32" s="40"/>
      <c r="AH32" s="40"/>
      <c r="AI32" s="40"/>
      <c r="AJ32" s="41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>
        <v>5.0000000000000001E-4</v>
      </c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123">
        <f t="shared" si="4"/>
        <v>5.0000000000000001E-4</v>
      </c>
      <c r="GL32" s="124"/>
      <c r="GM32" s="124"/>
      <c r="GN32" s="124"/>
      <c r="GO32" s="124"/>
      <c r="GP32" s="125"/>
      <c r="GQ32" s="126">
        <v>3400</v>
      </c>
      <c r="GR32" s="127"/>
      <c r="GS32" s="127"/>
      <c r="GT32" s="127"/>
      <c r="GU32" s="127"/>
      <c r="GV32" s="128"/>
      <c r="GW32" s="21">
        <f t="shared" si="5"/>
        <v>1.7</v>
      </c>
      <c r="GX32" s="22"/>
      <c r="GY32" s="22"/>
      <c r="GZ32" s="22"/>
      <c r="HA32" s="22"/>
      <c r="HB32" s="23"/>
      <c r="HC32" s="24">
        <f t="shared" si="10"/>
        <v>4.4499999999999998E-2</v>
      </c>
      <c r="HD32" s="25"/>
      <c r="HE32" s="25"/>
      <c r="HF32" s="25"/>
      <c r="HG32" s="25"/>
      <c r="HH32" s="26"/>
      <c r="HI32" s="27">
        <f t="shared" si="7"/>
        <v>89</v>
      </c>
      <c r="HJ32" s="28"/>
      <c r="HK32" s="28"/>
      <c r="HL32" s="28"/>
      <c r="HM32" s="28"/>
      <c r="HN32" s="29"/>
      <c r="HO32" s="42"/>
      <c r="HP32" s="43"/>
      <c r="HQ32" s="43"/>
      <c r="HR32" s="43"/>
      <c r="HS32" s="43"/>
      <c r="HT32" s="44"/>
      <c r="HU32" s="30">
        <f t="shared" si="11"/>
        <v>151.29999999999998</v>
      </c>
      <c r="HV32" s="31"/>
      <c r="HW32" s="31"/>
      <c r="HX32" s="31"/>
      <c r="HY32" s="31"/>
      <c r="HZ32" s="31"/>
      <c r="IA32" s="31"/>
      <c r="IB32" s="31"/>
      <c r="IC32" s="31"/>
      <c r="ID32" s="31"/>
      <c r="IE32" s="32"/>
      <c r="IF32" s="2">
        <f t="shared" si="12"/>
        <v>151.29999999999998</v>
      </c>
    </row>
    <row r="33" spans="1:240" s="2" customFormat="1" ht="16.5" customHeight="1" x14ac:dyDescent="0.25">
      <c r="A33" s="33" t="s">
        <v>68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9"/>
      <c r="AE33" s="40"/>
      <c r="AF33" s="40"/>
      <c r="AG33" s="40"/>
      <c r="AH33" s="40"/>
      <c r="AI33" s="40"/>
      <c r="AJ33" s="41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>
        <v>2.5000000000000001E-2</v>
      </c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>
        <v>0.17</v>
      </c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123">
        <f t="shared" si="4"/>
        <v>0.19500000000000001</v>
      </c>
      <c r="GL33" s="124"/>
      <c r="GM33" s="124"/>
      <c r="GN33" s="124"/>
      <c r="GO33" s="124"/>
      <c r="GP33" s="125"/>
      <c r="GQ33" s="126">
        <v>42</v>
      </c>
      <c r="GR33" s="127"/>
      <c r="GS33" s="127"/>
      <c r="GT33" s="127"/>
      <c r="GU33" s="127"/>
      <c r="GV33" s="128"/>
      <c r="GW33" s="21">
        <f t="shared" si="5"/>
        <v>8.19</v>
      </c>
      <c r="GX33" s="22"/>
      <c r="GY33" s="22"/>
      <c r="GZ33" s="22"/>
      <c r="HA33" s="22"/>
      <c r="HB33" s="23"/>
      <c r="HC33" s="24">
        <f t="shared" si="10"/>
        <v>17.355</v>
      </c>
      <c r="HD33" s="25"/>
      <c r="HE33" s="25"/>
      <c r="HF33" s="25"/>
      <c r="HG33" s="25"/>
      <c r="HH33" s="26"/>
      <c r="HI33" s="27">
        <f t="shared" si="7"/>
        <v>89</v>
      </c>
      <c r="HJ33" s="28"/>
      <c r="HK33" s="28"/>
      <c r="HL33" s="28"/>
      <c r="HM33" s="28"/>
      <c r="HN33" s="29"/>
      <c r="HO33" s="42"/>
      <c r="HP33" s="43"/>
      <c r="HQ33" s="43"/>
      <c r="HR33" s="43"/>
      <c r="HS33" s="43"/>
      <c r="HT33" s="44"/>
      <c r="HU33" s="30">
        <f t="shared" si="11"/>
        <v>728.91</v>
      </c>
      <c r="HV33" s="31"/>
      <c r="HW33" s="31"/>
      <c r="HX33" s="31"/>
      <c r="HY33" s="31"/>
      <c r="HZ33" s="31"/>
      <c r="IA33" s="31"/>
      <c r="IB33" s="31"/>
      <c r="IC33" s="31"/>
      <c r="ID33" s="31"/>
      <c r="IE33" s="32"/>
      <c r="IF33" s="2">
        <f t="shared" si="12"/>
        <v>728.91</v>
      </c>
    </row>
    <row r="34" spans="1:240" s="2" customFormat="1" ht="16.5" customHeight="1" x14ac:dyDescent="0.25">
      <c r="A34" s="33" t="s">
        <v>93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9"/>
      <c r="AE34" s="40"/>
      <c r="AF34" s="40"/>
      <c r="AG34" s="40"/>
      <c r="AH34" s="40"/>
      <c r="AI34" s="40"/>
      <c r="AJ34" s="41"/>
      <c r="AK34" s="39">
        <v>0.03</v>
      </c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123">
        <f t="shared" si="4"/>
        <v>0.03</v>
      </c>
      <c r="GL34" s="124"/>
      <c r="GM34" s="124"/>
      <c r="GN34" s="124"/>
      <c r="GO34" s="124"/>
      <c r="GP34" s="125"/>
      <c r="GQ34" s="126">
        <v>77</v>
      </c>
      <c r="GR34" s="127"/>
      <c r="GS34" s="127"/>
      <c r="GT34" s="127"/>
      <c r="GU34" s="127"/>
      <c r="GV34" s="128"/>
      <c r="GW34" s="21">
        <f t="shared" si="5"/>
        <v>2.31</v>
      </c>
      <c r="GX34" s="22"/>
      <c r="GY34" s="22"/>
      <c r="GZ34" s="22"/>
      <c r="HA34" s="22"/>
      <c r="HB34" s="23"/>
      <c r="HC34" s="24">
        <f t="shared" si="10"/>
        <v>2.67</v>
      </c>
      <c r="HD34" s="25"/>
      <c r="HE34" s="25"/>
      <c r="HF34" s="25"/>
      <c r="HG34" s="25"/>
      <c r="HH34" s="26"/>
      <c r="HI34" s="27">
        <f t="shared" si="7"/>
        <v>89</v>
      </c>
      <c r="HJ34" s="28"/>
      <c r="HK34" s="28"/>
      <c r="HL34" s="28"/>
      <c r="HM34" s="28"/>
      <c r="HN34" s="29"/>
      <c r="HO34" s="42"/>
      <c r="HP34" s="43"/>
      <c r="HQ34" s="43"/>
      <c r="HR34" s="43"/>
      <c r="HS34" s="43"/>
      <c r="HT34" s="44"/>
      <c r="HU34" s="30">
        <f t="shared" si="11"/>
        <v>205.59</v>
      </c>
      <c r="HV34" s="31"/>
      <c r="HW34" s="31"/>
      <c r="HX34" s="31"/>
      <c r="HY34" s="31"/>
      <c r="HZ34" s="31"/>
      <c r="IA34" s="31"/>
      <c r="IB34" s="31"/>
      <c r="IC34" s="31"/>
      <c r="ID34" s="31"/>
      <c r="IE34" s="32"/>
      <c r="IF34" s="2">
        <f t="shared" si="12"/>
        <v>205.59</v>
      </c>
    </row>
    <row r="35" spans="1:240" s="2" customFormat="1" ht="16.5" customHeight="1" x14ac:dyDescent="0.25">
      <c r="A35" s="33" t="s">
        <v>69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9"/>
      <c r="AE35" s="40"/>
      <c r="AF35" s="40"/>
      <c r="AG35" s="40"/>
      <c r="AH35" s="40"/>
      <c r="AI35" s="40"/>
      <c r="AJ35" s="41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>
        <v>8.0000000000000002E-3</v>
      </c>
      <c r="CH35" s="40"/>
      <c r="CI35" s="40"/>
      <c r="CJ35" s="40"/>
      <c r="CK35" s="40"/>
      <c r="CL35" s="41"/>
      <c r="CM35" s="39">
        <v>7.0000000000000001E-3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>
        <v>2E-3</v>
      </c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>
        <v>0.01</v>
      </c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123">
        <f t="shared" si="4"/>
        <v>2.7000000000000003E-2</v>
      </c>
      <c r="GL35" s="124"/>
      <c r="GM35" s="124"/>
      <c r="GN35" s="124"/>
      <c r="GO35" s="124"/>
      <c r="GP35" s="125"/>
      <c r="GQ35" s="126">
        <v>48</v>
      </c>
      <c r="GR35" s="127"/>
      <c r="GS35" s="127"/>
      <c r="GT35" s="127"/>
      <c r="GU35" s="127"/>
      <c r="GV35" s="128"/>
      <c r="GW35" s="21">
        <f t="shared" si="5"/>
        <v>1.2960000000000003</v>
      </c>
      <c r="GX35" s="22"/>
      <c r="GY35" s="22"/>
      <c r="GZ35" s="22"/>
      <c r="HA35" s="22"/>
      <c r="HB35" s="23"/>
      <c r="HC35" s="24">
        <f t="shared" si="10"/>
        <v>2.4030000000000005</v>
      </c>
      <c r="HD35" s="25"/>
      <c r="HE35" s="25"/>
      <c r="HF35" s="25"/>
      <c r="HG35" s="25"/>
      <c r="HH35" s="26"/>
      <c r="HI35" s="27">
        <f t="shared" si="7"/>
        <v>89</v>
      </c>
      <c r="HJ35" s="28"/>
      <c r="HK35" s="28"/>
      <c r="HL35" s="28"/>
      <c r="HM35" s="28"/>
      <c r="HN35" s="29"/>
      <c r="HO35" s="42"/>
      <c r="HP35" s="43"/>
      <c r="HQ35" s="43"/>
      <c r="HR35" s="43"/>
      <c r="HS35" s="43"/>
      <c r="HT35" s="44"/>
      <c r="HU35" s="120">
        <f t="shared" si="11"/>
        <v>115.34400000000002</v>
      </c>
      <c r="HV35" s="121"/>
      <c r="HW35" s="121"/>
      <c r="HX35" s="121"/>
      <c r="HY35" s="121"/>
      <c r="HZ35" s="121"/>
      <c r="IA35" s="121"/>
      <c r="IB35" s="121"/>
      <c r="IC35" s="121"/>
      <c r="ID35" s="121"/>
      <c r="IE35" s="122"/>
      <c r="IF35" s="2">
        <f t="shared" si="12"/>
        <v>115.34400000000002</v>
      </c>
    </row>
    <row r="36" spans="1:240" s="2" customFormat="1" ht="16.5" customHeight="1" x14ac:dyDescent="0.25">
      <c r="A36" s="33" t="s">
        <v>100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9"/>
      <c r="AE36" s="40"/>
      <c r="AF36" s="40"/>
      <c r="AG36" s="40"/>
      <c r="AH36" s="40"/>
      <c r="AI36" s="40"/>
      <c r="AJ36" s="41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>
        <v>0.12</v>
      </c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123">
        <f t="shared" si="4"/>
        <v>0.12</v>
      </c>
      <c r="GL36" s="124"/>
      <c r="GM36" s="124"/>
      <c r="GN36" s="124"/>
      <c r="GO36" s="124"/>
      <c r="GP36" s="125"/>
      <c r="GQ36" s="126">
        <v>78</v>
      </c>
      <c r="GR36" s="127"/>
      <c r="GS36" s="127"/>
      <c r="GT36" s="127"/>
      <c r="GU36" s="127"/>
      <c r="GV36" s="128"/>
      <c r="GW36" s="21">
        <f t="shared" si="5"/>
        <v>9.36</v>
      </c>
      <c r="GX36" s="22"/>
      <c r="GY36" s="22"/>
      <c r="GZ36" s="22"/>
      <c r="HA36" s="22"/>
      <c r="HB36" s="23"/>
      <c r="HC36" s="24">
        <f t="shared" si="10"/>
        <v>10.68</v>
      </c>
      <c r="HD36" s="25"/>
      <c r="HE36" s="25"/>
      <c r="HF36" s="25"/>
      <c r="HG36" s="25"/>
      <c r="HH36" s="26"/>
      <c r="HI36" s="27">
        <f t="shared" si="7"/>
        <v>89</v>
      </c>
      <c r="HJ36" s="28"/>
      <c r="HK36" s="28"/>
      <c r="HL36" s="28"/>
      <c r="HM36" s="28"/>
      <c r="HN36" s="29"/>
      <c r="HO36" s="42"/>
      <c r="HP36" s="43"/>
      <c r="HQ36" s="43"/>
      <c r="HR36" s="43"/>
      <c r="HS36" s="43"/>
      <c r="HT36" s="44"/>
      <c r="HU36" s="120">
        <f t="shared" si="11"/>
        <v>833.04</v>
      </c>
      <c r="HV36" s="121"/>
      <c r="HW36" s="121"/>
      <c r="HX36" s="121"/>
      <c r="HY36" s="121"/>
      <c r="HZ36" s="121"/>
      <c r="IA36" s="121"/>
      <c r="IB36" s="121"/>
      <c r="IC36" s="121"/>
      <c r="ID36" s="121"/>
      <c r="IE36" s="122"/>
      <c r="IF36" s="2">
        <f t="shared" si="12"/>
        <v>833.04</v>
      </c>
    </row>
    <row r="37" spans="1:240" s="2" customFormat="1" ht="16.5" customHeight="1" x14ac:dyDescent="0.25">
      <c r="A37" s="33" t="s">
        <v>70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9"/>
      <c r="AE37" s="40"/>
      <c r="AF37" s="40"/>
      <c r="AG37" s="40"/>
      <c r="AH37" s="40"/>
      <c r="AI37" s="40"/>
      <c r="AJ37" s="41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2E-3</v>
      </c>
      <c r="CH37" s="40"/>
      <c r="CI37" s="40"/>
      <c r="CJ37" s="40"/>
      <c r="CK37" s="40"/>
      <c r="CL37" s="41"/>
      <c r="CM37" s="39">
        <v>5.0000000000000001E-4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1E-3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>
        <v>2E-3</v>
      </c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>
        <v>3.0000000000000001E-3</v>
      </c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>
        <v>1E-3</v>
      </c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123">
        <f t="shared" si="4"/>
        <v>9.5000000000000015E-3</v>
      </c>
      <c r="GL37" s="124"/>
      <c r="GM37" s="124"/>
      <c r="GN37" s="124"/>
      <c r="GO37" s="124"/>
      <c r="GP37" s="125"/>
      <c r="GQ37" s="126">
        <v>172</v>
      </c>
      <c r="GR37" s="127"/>
      <c r="GS37" s="127"/>
      <c r="GT37" s="127"/>
      <c r="GU37" s="127"/>
      <c r="GV37" s="128"/>
      <c r="GW37" s="21">
        <f t="shared" si="5"/>
        <v>1.6340000000000003</v>
      </c>
      <c r="GX37" s="22"/>
      <c r="GY37" s="22"/>
      <c r="GZ37" s="22"/>
      <c r="HA37" s="22"/>
      <c r="HB37" s="23"/>
      <c r="HC37" s="24">
        <f t="shared" si="10"/>
        <v>0.84550000000000014</v>
      </c>
      <c r="HD37" s="25"/>
      <c r="HE37" s="25"/>
      <c r="HF37" s="25"/>
      <c r="HG37" s="25"/>
      <c r="HH37" s="26"/>
      <c r="HI37" s="27">
        <f t="shared" si="7"/>
        <v>89</v>
      </c>
      <c r="HJ37" s="28"/>
      <c r="HK37" s="28"/>
      <c r="HL37" s="28"/>
      <c r="HM37" s="28"/>
      <c r="HN37" s="29"/>
      <c r="HO37" s="42"/>
      <c r="HP37" s="43"/>
      <c r="HQ37" s="43"/>
      <c r="HR37" s="43"/>
      <c r="HS37" s="43"/>
      <c r="HT37" s="44"/>
      <c r="HU37" s="120">
        <f t="shared" si="11"/>
        <v>145.42600000000002</v>
      </c>
      <c r="HV37" s="121"/>
      <c r="HW37" s="121"/>
      <c r="HX37" s="121"/>
      <c r="HY37" s="121"/>
      <c r="HZ37" s="121"/>
      <c r="IA37" s="121"/>
      <c r="IB37" s="121"/>
      <c r="IC37" s="121"/>
      <c r="ID37" s="121"/>
      <c r="IE37" s="122"/>
      <c r="IF37" s="2">
        <f t="shared" si="12"/>
        <v>145.42600000000002</v>
      </c>
    </row>
    <row r="38" spans="1:240" s="2" customFormat="1" ht="16.5" customHeight="1" x14ac:dyDescent="0.25">
      <c r="A38" s="33" t="s">
        <v>72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9"/>
      <c r="AE38" s="40"/>
      <c r="AF38" s="40"/>
      <c r="AG38" s="40"/>
      <c r="AH38" s="40"/>
      <c r="AI38" s="40"/>
      <c r="AJ38" s="41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1"/>
      <c r="CY38" s="39">
        <v>2E-3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>
        <v>2E-3</v>
      </c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>
        <v>2.9000000000000001E-2</v>
      </c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123">
        <f t="shared" si="4"/>
        <v>3.3000000000000002E-2</v>
      </c>
      <c r="GL38" s="124"/>
      <c r="GM38" s="124"/>
      <c r="GN38" s="124"/>
      <c r="GO38" s="124"/>
      <c r="GP38" s="125"/>
      <c r="GQ38" s="126">
        <v>42</v>
      </c>
      <c r="GR38" s="127"/>
      <c r="GS38" s="127"/>
      <c r="GT38" s="127"/>
      <c r="GU38" s="127"/>
      <c r="GV38" s="128"/>
      <c r="GW38" s="21">
        <f t="shared" si="5"/>
        <v>1.3860000000000001</v>
      </c>
      <c r="GX38" s="22"/>
      <c r="GY38" s="22"/>
      <c r="GZ38" s="22"/>
      <c r="HA38" s="22"/>
      <c r="HB38" s="23"/>
      <c r="HC38" s="24">
        <f t="shared" si="10"/>
        <v>2.9370000000000003</v>
      </c>
      <c r="HD38" s="25"/>
      <c r="HE38" s="25"/>
      <c r="HF38" s="25"/>
      <c r="HG38" s="25"/>
      <c r="HH38" s="26"/>
      <c r="HI38" s="27">
        <f t="shared" si="7"/>
        <v>89</v>
      </c>
      <c r="HJ38" s="28"/>
      <c r="HK38" s="28"/>
      <c r="HL38" s="28"/>
      <c r="HM38" s="28"/>
      <c r="HN38" s="29"/>
      <c r="HO38" s="42"/>
      <c r="HP38" s="43"/>
      <c r="HQ38" s="43"/>
      <c r="HR38" s="43"/>
      <c r="HS38" s="43"/>
      <c r="HT38" s="44"/>
      <c r="HU38" s="120">
        <f t="shared" si="11"/>
        <v>123.35400000000001</v>
      </c>
      <c r="HV38" s="121"/>
      <c r="HW38" s="121"/>
      <c r="HX38" s="121"/>
      <c r="HY38" s="121"/>
      <c r="HZ38" s="121"/>
      <c r="IA38" s="121"/>
      <c r="IB38" s="121"/>
      <c r="IC38" s="121"/>
      <c r="ID38" s="121"/>
      <c r="IE38" s="122"/>
      <c r="IF38" s="2">
        <f t="shared" si="12"/>
        <v>123.35400000000001</v>
      </c>
    </row>
    <row r="39" spans="1:240" s="2" customFormat="1" ht="16.5" customHeight="1" x14ac:dyDescent="0.25">
      <c r="A39" s="33" t="s">
        <v>73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9"/>
      <c r="AE39" s="40"/>
      <c r="AF39" s="40"/>
      <c r="AG39" s="40"/>
      <c r="AH39" s="40"/>
      <c r="AI39" s="40"/>
      <c r="AJ39" s="41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4.8000000000000001E-2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123">
        <f t="shared" si="4"/>
        <v>4.8000000000000001E-2</v>
      </c>
      <c r="GL39" s="124"/>
      <c r="GM39" s="124"/>
      <c r="GN39" s="124"/>
      <c r="GO39" s="124"/>
      <c r="GP39" s="125"/>
      <c r="GQ39" s="126">
        <v>650</v>
      </c>
      <c r="GR39" s="127"/>
      <c r="GS39" s="127"/>
      <c r="GT39" s="127"/>
      <c r="GU39" s="127"/>
      <c r="GV39" s="128"/>
      <c r="GW39" s="21">
        <f t="shared" si="5"/>
        <v>31.2</v>
      </c>
      <c r="GX39" s="22"/>
      <c r="GY39" s="22"/>
      <c r="GZ39" s="22"/>
      <c r="HA39" s="22"/>
      <c r="HB39" s="23"/>
      <c r="HC39" s="24">
        <f t="shared" si="10"/>
        <v>4.2720000000000002</v>
      </c>
      <c r="HD39" s="25"/>
      <c r="HE39" s="25"/>
      <c r="HF39" s="25"/>
      <c r="HG39" s="25"/>
      <c r="HH39" s="26"/>
      <c r="HI39" s="27">
        <f t="shared" ref="HI39:HI52" si="13">$BI$16</f>
        <v>89</v>
      </c>
      <c r="HJ39" s="28"/>
      <c r="HK39" s="28"/>
      <c r="HL39" s="28"/>
      <c r="HM39" s="28"/>
      <c r="HN39" s="29"/>
      <c r="HO39" s="42"/>
      <c r="HP39" s="43"/>
      <c r="HQ39" s="43"/>
      <c r="HR39" s="43"/>
      <c r="HS39" s="43"/>
      <c r="HT39" s="44"/>
      <c r="HU39" s="120">
        <f t="shared" si="11"/>
        <v>2776.8</v>
      </c>
      <c r="HV39" s="121"/>
      <c r="HW39" s="121"/>
      <c r="HX39" s="121"/>
      <c r="HY39" s="121"/>
      <c r="HZ39" s="121"/>
      <c r="IA39" s="121"/>
      <c r="IB39" s="121"/>
      <c r="IC39" s="121"/>
      <c r="ID39" s="121"/>
      <c r="IE39" s="122"/>
      <c r="IF39" s="2">
        <f t="shared" si="12"/>
        <v>2776.8</v>
      </c>
    </row>
    <row r="40" spans="1:240" s="2" customFormat="1" ht="16.5" customHeight="1" x14ac:dyDescent="0.25">
      <c r="A40" s="33" t="s">
        <v>74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9"/>
      <c r="AE40" s="40"/>
      <c r="AF40" s="40"/>
      <c r="AG40" s="40"/>
      <c r="AH40" s="40"/>
      <c r="AI40" s="40"/>
      <c r="AJ40" s="41"/>
      <c r="AK40" s="39">
        <v>4.0000000000000001E-3</v>
      </c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>
        <v>8.0000000000000002E-3</v>
      </c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8.0000000000000002E-3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>
        <v>1E-3</v>
      </c>
      <c r="FH40" s="40"/>
      <c r="FI40" s="40"/>
      <c r="FJ40" s="40"/>
      <c r="FK40" s="40"/>
      <c r="FL40" s="41"/>
      <c r="FM40" s="39">
        <v>8.0000000000000002E-3</v>
      </c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123">
        <f t="shared" si="4"/>
        <v>2.9000000000000001E-2</v>
      </c>
      <c r="GL40" s="124"/>
      <c r="GM40" s="124"/>
      <c r="GN40" s="124"/>
      <c r="GO40" s="124"/>
      <c r="GP40" s="125"/>
      <c r="GQ40" s="126">
        <v>98</v>
      </c>
      <c r="GR40" s="127"/>
      <c r="GS40" s="127"/>
      <c r="GT40" s="127"/>
      <c r="GU40" s="127"/>
      <c r="GV40" s="128"/>
      <c r="GW40" s="21">
        <f t="shared" si="5"/>
        <v>2.8420000000000001</v>
      </c>
      <c r="GX40" s="22"/>
      <c r="GY40" s="22"/>
      <c r="GZ40" s="22"/>
      <c r="HA40" s="22"/>
      <c r="HB40" s="23"/>
      <c r="HC40" s="24">
        <f t="shared" si="10"/>
        <v>2.581</v>
      </c>
      <c r="HD40" s="25"/>
      <c r="HE40" s="25"/>
      <c r="HF40" s="25"/>
      <c r="HG40" s="25"/>
      <c r="HH40" s="26"/>
      <c r="HI40" s="27">
        <f t="shared" si="13"/>
        <v>89</v>
      </c>
      <c r="HJ40" s="28"/>
      <c r="HK40" s="28"/>
      <c r="HL40" s="28"/>
      <c r="HM40" s="28"/>
      <c r="HN40" s="29"/>
      <c r="HO40" s="42"/>
      <c r="HP40" s="43"/>
      <c r="HQ40" s="43"/>
      <c r="HR40" s="43"/>
      <c r="HS40" s="43"/>
      <c r="HT40" s="44"/>
      <c r="HU40" s="120">
        <f t="shared" si="11"/>
        <v>252.93799999999999</v>
      </c>
      <c r="HV40" s="121"/>
      <c r="HW40" s="121"/>
      <c r="HX40" s="121"/>
      <c r="HY40" s="121"/>
      <c r="HZ40" s="121"/>
      <c r="IA40" s="121"/>
      <c r="IB40" s="121"/>
      <c r="IC40" s="121"/>
      <c r="ID40" s="121"/>
      <c r="IE40" s="122"/>
      <c r="IF40" s="2">
        <f t="shared" si="12"/>
        <v>252.93799999999999</v>
      </c>
    </row>
    <row r="41" spans="1:240" s="2" customFormat="1" ht="16.5" customHeight="1" x14ac:dyDescent="0.25">
      <c r="A41" s="33" t="s">
        <v>75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9"/>
      <c r="AE41" s="40"/>
      <c r="AF41" s="40"/>
      <c r="AG41" s="40"/>
      <c r="AH41" s="40"/>
      <c r="AI41" s="40"/>
      <c r="AJ41" s="41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1.4999999999999999E-2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123">
        <f t="shared" si="4"/>
        <v>1.4999999999999999E-2</v>
      </c>
      <c r="GL41" s="124"/>
      <c r="GM41" s="124"/>
      <c r="GN41" s="124"/>
      <c r="GO41" s="124"/>
      <c r="GP41" s="125"/>
      <c r="GQ41" s="126">
        <v>148</v>
      </c>
      <c r="GR41" s="127"/>
      <c r="GS41" s="127"/>
      <c r="GT41" s="127"/>
      <c r="GU41" s="127"/>
      <c r="GV41" s="128"/>
      <c r="GW41" s="21">
        <f t="shared" si="5"/>
        <v>2.2199999999999998</v>
      </c>
      <c r="GX41" s="22"/>
      <c r="GY41" s="22"/>
      <c r="GZ41" s="22"/>
      <c r="HA41" s="22"/>
      <c r="HB41" s="23"/>
      <c r="HC41" s="24">
        <f t="shared" si="10"/>
        <v>1.335</v>
      </c>
      <c r="HD41" s="25"/>
      <c r="HE41" s="25"/>
      <c r="HF41" s="25"/>
      <c r="HG41" s="25"/>
      <c r="HH41" s="26"/>
      <c r="HI41" s="27">
        <f t="shared" si="13"/>
        <v>89</v>
      </c>
      <c r="HJ41" s="28"/>
      <c r="HK41" s="28"/>
      <c r="HL41" s="28"/>
      <c r="HM41" s="28"/>
      <c r="HN41" s="29"/>
      <c r="HO41" s="42"/>
      <c r="HP41" s="43"/>
      <c r="HQ41" s="43"/>
      <c r="HR41" s="43"/>
      <c r="HS41" s="43"/>
      <c r="HT41" s="44"/>
      <c r="HU41" s="120">
        <f t="shared" si="11"/>
        <v>197.57999999999998</v>
      </c>
      <c r="HV41" s="121"/>
      <c r="HW41" s="121"/>
      <c r="HX41" s="121"/>
      <c r="HY41" s="121"/>
      <c r="HZ41" s="121"/>
      <c r="IA41" s="121"/>
      <c r="IB41" s="121"/>
      <c r="IC41" s="121"/>
      <c r="ID41" s="121"/>
      <c r="IE41" s="122"/>
      <c r="IF41" s="2">
        <f t="shared" si="12"/>
        <v>197.57999999999998</v>
      </c>
    </row>
    <row r="42" spans="1:240" s="2" customFormat="1" ht="16.5" customHeight="1" x14ac:dyDescent="0.25">
      <c r="A42" s="258" t="s">
        <v>76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60"/>
      <c r="X42" s="36"/>
      <c r="Y42" s="37"/>
      <c r="Z42" s="37"/>
      <c r="AA42" s="37"/>
      <c r="AB42" s="37"/>
      <c r="AC42" s="38"/>
      <c r="AD42" s="39"/>
      <c r="AE42" s="40"/>
      <c r="AF42" s="40"/>
      <c r="AG42" s="40"/>
      <c r="AH42" s="40"/>
      <c r="AI42" s="40"/>
      <c r="AJ42" s="41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>
        <v>0.12</v>
      </c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123">
        <f t="shared" si="4"/>
        <v>0.12</v>
      </c>
      <c r="GL42" s="124"/>
      <c r="GM42" s="124"/>
      <c r="GN42" s="124"/>
      <c r="GO42" s="124"/>
      <c r="GP42" s="125"/>
      <c r="GQ42" s="126">
        <v>68</v>
      </c>
      <c r="GR42" s="127"/>
      <c r="GS42" s="127"/>
      <c r="GT42" s="127"/>
      <c r="GU42" s="127"/>
      <c r="GV42" s="128"/>
      <c r="GW42" s="21">
        <f t="shared" si="5"/>
        <v>8.16</v>
      </c>
      <c r="GX42" s="22"/>
      <c r="GY42" s="22"/>
      <c r="GZ42" s="22"/>
      <c r="HA42" s="22"/>
      <c r="HB42" s="23"/>
      <c r="HC42" s="24">
        <f t="shared" si="10"/>
        <v>10.68</v>
      </c>
      <c r="HD42" s="25"/>
      <c r="HE42" s="25"/>
      <c r="HF42" s="25"/>
      <c r="HG42" s="25"/>
      <c r="HH42" s="26"/>
      <c r="HI42" s="27">
        <f t="shared" si="13"/>
        <v>89</v>
      </c>
      <c r="HJ42" s="28"/>
      <c r="HK42" s="28"/>
      <c r="HL42" s="28"/>
      <c r="HM42" s="28"/>
      <c r="HN42" s="29"/>
      <c r="HO42" s="42"/>
      <c r="HP42" s="43"/>
      <c r="HQ42" s="43"/>
      <c r="HR42" s="43"/>
      <c r="HS42" s="43"/>
      <c r="HT42" s="44"/>
      <c r="HU42" s="120">
        <f t="shared" si="11"/>
        <v>726.24</v>
      </c>
      <c r="HV42" s="121"/>
      <c r="HW42" s="121"/>
      <c r="HX42" s="121"/>
      <c r="HY42" s="121"/>
      <c r="HZ42" s="121"/>
      <c r="IA42" s="121"/>
      <c r="IB42" s="121"/>
      <c r="IC42" s="121"/>
      <c r="ID42" s="121"/>
      <c r="IE42" s="122"/>
      <c r="IF42" s="2">
        <f t="shared" si="12"/>
        <v>726.24</v>
      </c>
    </row>
    <row r="43" spans="1:240" s="2" customFormat="1" ht="16.5" customHeight="1" x14ac:dyDescent="0.25">
      <c r="A43" s="33" t="s">
        <v>77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9"/>
      <c r="AE43" s="40"/>
      <c r="AF43" s="40"/>
      <c r="AG43" s="40"/>
      <c r="AH43" s="40"/>
      <c r="AI43" s="40"/>
      <c r="AJ43" s="41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>
        <v>5.0000000000000001E-3</v>
      </c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123">
        <f t="shared" si="4"/>
        <v>5.0000000000000001E-3</v>
      </c>
      <c r="GL43" s="124"/>
      <c r="GM43" s="124"/>
      <c r="GN43" s="124"/>
      <c r="GO43" s="124"/>
      <c r="GP43" s="125"/>
      <c r="GQ43" s="126">
        <v>27</v>
      </c>
      <c r="GR43" s="127"/>
      <c r="GS43" s="127"/>
      <c r="GT43" s="127"/>
      <c r="GU43" s="127"/>
      <c r="GV43" s="128"/>
      <c r="GW43" s="21">
        <f t="shared" si="5"/>
        <v>0.13500000000000001</v>
      </c>
      <c r="GX43" s="22"/>
      <c r="GY43" s="22"/>
      <c r="GZ43" s="22"/>
      <c r="HA43" s="22"/>
      <c r="HB43" s="23"/>
      <c r="HC43" s="24">
        <f t="shared" si="10"/>
        <v>0.44500000000000001</v>
      </c>
      <c r="HD43" s="25"/>
      <c r="HE43" s="25"/>
      <c r="HF43" s="25"/>
      <c r="HG43" s="25"/>
      <c r="HH43" s="26"/>
      <c r="HI43" s="27">
        <f t="shared" si="13"/>
        <v>89</v>
      </c>
      <c r="HJ43" s="28"/>
      <c r="HK43" s="28"/>
      <c r="HL43" s="28"/>
      <c r="HM43" s="28"/>
      <c r="HN43" s="29"/>
      <c r="HO43" s="42"/>
      <c r="HP43" s="43"/>
      <c r="HQ43" s="43"/>
      <c r="HR43" s="43"/>
      <c r="HS43" s="43"/>
      <c r="HT43" s="44"/>
      <c r="HU43" s="120">
        <f t="shared" si="11"/>
        <v>12.015000000000001</v>
      </c>
      <c r="HV43" s="121"/>
      <c r="HW43" s="121"/>
      <c r="HX43" s="121"/>
      <c r="HY43" s="121"/>
      <c r="HZ43" s="121"/>
      <c r="IA43" s="121"/>
      <c r="IB43" s="121"/>
      <c r="IC43" s="121"/>
      <c r="ID43" s="121"/>
      <c r="IE43" s="122"/>
      <c r="IF43" s="2">
        <f t="shared" si="12"/>
        <v>12.015000000000001</v>
      </c>
    </row>
    <row r="44" spans="1:240" s="2" customFormat="1" ht="16.5" customHeight="1" x14ac:dyDescent="0.25">
      <c r="A44" s="33" t="s">
        <v>78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9"/>
      <c r="AE44" s="40"/>
      <c r="AF44" s="40"/>
      <c r="AG44" s="40"/>
      <c r="AH44" s="40"/>
      <c r="AI44" s="40"/>
      <c r="AJ44" s="41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>
        <v>7.0000000000000001E-3</v>
      </c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123">
        <f t="shared" si="4"/>
        <v>7.0000000000000001E-3</v>
      </c>
      <c r="GL44" s="124"/>
      <c r="GM44" s="124"/>
      <c r="GN44" s="124"/>
      <c r="GO44" s="124"/>
      <c r="GP44" s="125"/>
      <c r="GQ44" s="126">
        <v>155</v>
      </c>
      <c r="GR44" s="127"/>
      <c r="GS44" s="127"/>
      <c r="GT44" s="127"/>
      <c r="GU44" s="127"/>
      <c r="GV44" s="128"/>
      <c r="GW44" s="21">
        <f t="shared" si="5"/>
        <v>1.085</v>
      </c>
      <c r="GX44" s="22"/>
      <c r="GY44" s="22"/>
      <c r="GZ44" s="22"/>
      <c r="HA44" s="22"/>
      <c r="HB44" s="23"/>
      <c r="HC44" s="24">
        <f t="shared" si="10"/>
        <v>0.623</v>
      </c>
      <c r="HD44" s="25"/>
      <c r="HE44" s="25"/>
      <c r="HF44" s="25"/>
      <c r="HG44" s="25"/>
      <c r="HH44" s="26"/>
      <c r="HI44" s="27">
        <f t="shared" si="13"/>
        <v>89</v>
      </c>
      <c r="HJ44" s="28"/>
      <c r="HK44" s="28"/>
      <c r="HL44" s="28"/>
      <c r="HM44" s="28"/>
      <c r="HN44" s="29"/>
      <c r="HO44" s="42"/>
      <c r="HP44" s="43"/>
      <c r="HQ44" s="43"/>
      <c r="HR44" s="43"/>
      <c r="HS44" s="43"/>
      <c r="HT44" s="44"/>
      <c r="HU44" s="120">
        <f t="shared" si="11"/>
        <v>96.564999999999998</v>
      </c>
      <c r="HV44" s="121"/>
      <c r="HW44" s="121"/>
      <c r="HX44" s="121"/>
      <c r="HY44" s="121"/>
      <c r="HZ44" s="121"/>
      <c r="IA44" s="121"/>
      <c r="IB44" s="121"/>
      <c r="IC44" s="121"/>
      <c r="ID44" s="121"/>
      <c r="IE44" s="122"/>
      <c r="IF44" s="2">
        <f t="shared" si="12"/>
        <v>96.564999999999998</v>
      </c>
    </row>
    <row r="45" spans="1:240" s="2" customFormat="1" ht="16.5" customHeight="1" x14ac:dyDescent="0.25">
      <c r="A45" s="33" t="s">
        <v>79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9"/>
      <c r="AE45" s="40"/>
      <c r="AF45" s="40"/>
      <c r="AG45" s="40"/>
      <c r="AH45" s="40"/>
      <c r="AI45" s="40"/>
      <c r="AJ45" s="41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>
        <v>2E-3</v>
      </c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>
        <v>3.0000000000000001E-3</v>
      </c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123">
        <f t="shared" si="4"/>
        <v>5.0000000000000001E-3</v>
      </c>
      <c r="GL45" s="124"/>
      <c r="GM45" s="124"/>
      <c r="GN45" s="124"/>
      <c r="GO45" s="124"/>
      <c r="GP45" s="125"/>
      <c r="GQ45" s="126">
        <v>148</v>
      </c>
      <c r="GR45" s="127"/>
      <c r="GS45" s="127"/>
      <c r="GT45" s="127"/>
      <c r="GU45" s="127"/>
      <c r="GV45" s="128"/>
      <c r="GW45" s="21">
        <f t="shared" si="5"/>
        <v>0.74</v>
      </c>
      <c r="GX45" s="22"/>
      <c r="GY45" s="22"/>
      <c r="GZ45" s="22"/>
      <c r="HA45" s="22"/>
      <c r="HB45" s="23"/>
      <c r="HC45" s="24">
        <f t="shared" si="10"/>
        <v>0.44500000000000001</v>
      </c>
      <c r="HD45" s="25"/>
      <c r="HE45" s="25"/>
      <c r="HF45" s="25"/>
      <c r="HG45" s="25"/>
      <c r="HH45" s="26"/>
      <c r="HI45" s="27">
        <f t="shared" si="13"/>
        <v>89</v>
      </c>
      <c r="HJ45" s="28"/>
      <c r="HK45" s="28"/>
      <c r="HL45" s="28"/>
      <c r="HM45" s="28"/>
      <c r="HN45" s="29"/>
      <c r="HO45" s="42"/>
      <c r="HP45" s="43"/>
      <c r="HQ45" s="43"/>
      <c r="HR45" s="43"/>
      <c r="HS45" s="43"/>
      <c r="HT45" s="44"/>
      <c r="HU45" s="120">
        <f t="shared" si="11"/>
        <v>65.86</v>
      </c>
      <c r="HV45" s="121"/>
      <c r="HW45" s="121"/>
      <c r="HX45" s="121"/>
      <c r="HY45" s="121"/>
      <c r="HZ45" s="121"/>
      <c r="IA45" s="121"/>
      <c r="IB45" s="121"/>
      <c r="IC45" s="121"/>
      <c r="ID45" s="121"/>
      <c r="IE45" s="122"/>
      <c r="IF45" s="2">
        <f t="shared" si="12"/>
        <v>65.86</v>
      </c>
    </row>
    <row r="46" spans="1:240" s="2" customFormat="1" ht="16.5" customHeight="1" x14ac:dyDescent="0.25">
      <c r="A46" s="33" t="s">
        <v>98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9"/>
      <c r="AE46" s="40"/>
      <c r="AF46" s="40"/>
      <c r="AG46" s="40"/>
      <c r="AH46" s="40"/>
      <c r="AI46" s="40"/>
      <c r="AJ46" s="41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>
        <v>2.3E-2</v>
      </c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123">
        <f t="shared" si="4"/>
        <v>2.3E-2</v>
      </c>
      <c r="GL46" s="124"/>
      <c r="GM46" s="124"/>
      <c r="GN46" s="124"/>
      <c r="GO46" s="124"/>
      <c r="GP46" s="125"/>
      <c r="GQ46" s="126">
        <v>65</v>
      </c>
      <c r="GR46" s="127"/>
      <c r="GS46" s="127"/>
      <c r="GT46" s="127"/>
      <c r="GU46" s="127"/>
      <c r="GV46" s="128"/>
      <c r="GW46" s="21">
        <f t="shared" si="5"/>
        <v>1.4949999999999999</v>
      </c>
      <c r="GX46" s="22"/>
      <c r="GY46" s="22"/>
      <c r="GZ46" s="22"/>
      <c r="HA46" s="22"/>
      <c r="HB46" s="23"/>
      <c r="HC46" s="24">
        <f t="shared" si="10"/>
        <v>2.0470000000000002</v>
      </c>
      <c r="HD46" s="25"/>
      <c r="HE46" s="25"/>
      <c r="HF46" s="25"/>
      <c r="HG46" s="25"/>
      <c r="HH46" s="26"/>
      <c r="HI46" s="27">
        <f t="shared" si="13"/>
        <v>89</v>
      </c>
      <c r="HJ46" s="28"/>
      <c r="HK46" s="28"/>
      <c r="HL46" s="28"/>
      <c r="HM46" s="28"/>
      <c r="HN46" s="29"/>
      <c r="HO46" s="42"/>
      <c r="HP46" s="43"/>
      <c r="HQ46" s="43"/>
      <c r="HR46" s="43"/>
      <c r="HS46" s="43"/>
      <c r="HT46" s="44"/>
      <c r="HU46" s="120">
        <f t="shared" si="11"/>
        <v>133.05500000000001</v>
      </c>
      <c r="HV46" s="121"/>
      <c r="HW46" s="121"/>
      <c r="HX46" s="121"/>
      <c r="HY46" s="121"/>
      <c r="HZ46" s="121"/>
      <c r="IA46" s="121"/>
      <c r="IB46" s="121"/>
      <c r="IC46" s="121"/>
      <c r="ID46" s="121"/>
      <c r="IE46" s="122"/>
      <c r="IF46" s="2">
        <f t="shared" si="12"/>
        <v>133.05500000000001</v>
      </c>
    </row>
    <row r="47" spans="1:240" s="2" customFormat="1" ht="16.5" customHeight="1" x14ac:dyDescent="0.25">
      <c r="A47" s="33" t="s">
        <v>80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9"/>
      <c r="AE47" s="40"/>
      <c r="AF47" s="40"/>
      <c r="AG47" s="40"/>
      <c r="AH47" s="40"/>
      <c r="AI47" s="40"/>
      <c r="AJ47" s="41"/>
      <c r="AK47" s="39"/>
      <c r="AL47" s="40"/>
      <c r="AM47" s="40"/>
      <c r="AN47" s="40"/>
      <c r="AO47" s="40"/>
      <c r="AP47" s="41"/>
      <c r="AQ47" s="39">
        <v>0.04</v>
      </c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>
        <v>1.2E-2</v>
      </c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>
        <v>0.05</v>
      </c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>
        <v>0.03</v>
      </c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123">
        <f t="shared" si="4"/>
        <v>0.13200000000000001</v>
      </c>
      <c r="GL47" s="124"/>
      <c r="GM47" s="124"/>
      <c r="GN47" s="124"/>
      <c r="GO47" s="124"/>
      <c r="GP47" s="125"/>
      <c r="GQ47" s="126">
        <v>59</v>
      </c>
      <c r="GR47" s="127"/>
      <c r="GS47" s="127"/>
      <c r="GT47" s="127"/>
      <c r="GU47" s="127"/>
      <c r="GV47" s="128"/>
      <c r="GW47" s="21">
        <f t="shared" si="5"/>
        <v>7.7880000000000003</v>
      </c>
      <c r="GX47" s="22"/>
      <c r="GY47" s="22"/>
      <c r="GZ47" s="22"/>
      <c r="HA47" s="22"/>
      <c r="HB47" s="23"/>
      <c r="HC47" s="24">
        <f t="shared" si="10"/>
        <v>11.748000000000001</v>
      </c>
      <c r="HD47" s="25"/>
      <c r="HE47" s="25"/>
      <c r="HF47" s="25"/>
      <c r="HG47" s="25"/>
      <c r="HH47" s="26"/>
      <c r="HI47" s="27">
        <f t="shared" si="13"/>
        <v>89</v>
      </c>
      <c r="HJ47" s="28"/>
      <c r="HK47" s="28"/>
      <c r="HL47" s="28"/>
      <c r="HM47" s="28"/>
      <c r="HN47" s="29"/>
      <c r="HO47" s="42"/>
      <c r="HP47" s="43"/>
      <c r="HQ47" s="43"/>
      <c r="HR47" s="43"/>
      <c r="HS47" s="43"/>
      <c r="HT47" s="44"/>
      <c r="HU47" s="120">
        <f t="shared" si="11"/>
        <v>693.13200000000006</v>
      </c>
      <c r="HV47" s="121"/>
      <c r="HW47" s="121"/>
      <c r="HX47" s="121"/>
      <c r="HY47" s="121"/>
      <c r="HZ47" s="121"/>
      <c r="IA47" s="121"/>
      <c r="IB47" s="121"/>
      <c r="IC47" s="121"/>
      <c r="ID47" s="121"/>
      <c r="IE47" s="122"/>
      <c r="IF47" s="2">
        <f t="shared" si="12"/>
        <v>693.13200000000006</v>
      </c>
    </row>
    <row r="48" spans="1:240" s="2" customFormat="1" ht="16.5" customHeight="1" x14ac:dyDescent="0.25">
      <c r="A48" s="33" t="s">
        <v>81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9"/>
      <c r="AE48" s="40"/>
      <c r="AF48" s="40"/>
      <c r="AG48" s="40"/>
      <c r="AH48" s="40"/>
      <c r="AI48" s="40"/>
      <c r="AJ48" s="41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>
        <v>3.3000000000000002E-2</v>
      </c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123">
        <f t="shared" si="4"/>
        <v>3.3000000000000002E-2</v>
      </c>
      <c r="GL48" s="124"/>
      <c r="GM48" s="124"/>
      <c r="GN48" s="124"/>
      <c r="GO48" s="124"/>
      <c r="GP48" s="125"/>
      <c r="GQ48" s="126">
        <v>70</v>
      </c>
      <c r="GR48" s="127"/>
      <c r="GS48" s="127"/>
      <c r="GT48" s="127"/>
      <c r="GU48" s="127"/>
      <c r="GV48" s="128"/>
      <c r="GW48" s="21">
        <f t="shared" si="5"/>
        <v>2.31</v>
      </c>
      <c r="GX48" s="22"/>
      <c r="GY48" s="22"/>
      <c r="GZ48" s="22"/>
      <c r="HA48" s="22"/>
      <c r="HB48" s="23"/>
      <c r="HC48" s="24">
        <f t="shared" si="10"/>
        <v>2.9370000000000003</v>
      </c>
      <c r="HD48" s="25"/>
      <c r="HE48" s="25"/>
      <c r="HF48" s="25"/>
      <c r="HG48" s="25"/>
      <c r="HH48" s="26"/>
      <c r="HI48" s="27">
        <f t="shared" si="13"/>
        <v>89</v>
      </c>
      <c r="HJ48" s="28"/>
      <c r="HK48" s="28"/>
      <c r="HL48" s="28"/>
      <c r="HM48" s="28"/>
      <c r="HN48" s="29"/>
      <c r="HO48" s="42"/>
      <c r="HP48" s="43"/>
      <c r="HQ48" s="43"/>
      <c r="HR48" s="43"/>
      <c r="HS48" s="43"/>
      <c r="HT48" s="44"/>
      <c r="HU48" s="120">
        <f t="shared" si="11"/>
        <v>205.59000000000003</v>
      </c>
      <c r="HV48" s="121"/>
      <c r="HW48" s="121"/>
      <c r="HX48" s="121"/>
      <c r="HY48" s="121"/>
      <c r="HZ48" s="121"/>
      <c r="IA48" s="121"/>
      <c r="IB48" s="121"/>
      <c r="IC48" s="121"/>
      <c r="ID48" s="121"/>
      <c r="IE48" s="122"/>
      <c r="IF48" s="2">
        <f t="shared" si="12"/>
        <v>205.59000000000003</v>
      </c>
    </row>
    <row r="49" spans="1:240" s="2" customFormat="1" ht="16.5" customHeight="1" x14ac:dyDescent="0.25">
      <c r="A49" s="33" t="s">
        <v>82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9"/>
      <c r="AE49" s="40"/>
      <c r="AF49" s="40"/>
      <c r="AG49" s="40"/>
      <c r="AH49" s="40"/>
      <c r="AI49" s="40"/>
      <c r="AJ49" s="41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>
        <v>5.0000000000000001E-4</v>
      </c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>
        <v>5.0000000000000001E-4</v>
      </c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123">
        <f t="shared" si="4"/>
        <v>1E-3</v>
      </c>
      <c r="GL49" s="124"/>
      <c r="GM49" s="124"/>
      <c r="GN49" s="124"/>
      <c r="GO49" s="124"/>
      <c r="GP49" s="125"/>
      <c r="GQ49" s="126">
        <v>580</v>
      </c>
      <c r="GR49" s="127"/>
      <c r="GS49" s="127"/>
      <c r="GT49" s="127"/>
      <c r="GU49" s="127"/>
      <c r="GV49" s="128"/>
      <c r="GW49" s="21">
        <f t="shared" si="5"/>
        <v>0.57999999999999996</v>
      </c>
      <c r="GX49" s="22"/>
      <c r="GY49" s="22"/>
      <c r="GZ49" s="22"/>
      <c r="HA49" s="22"/>
      <c r="HB49" s="23"/>
      <c r="HC49" s="24">
        <f t="shared" si="10"/>
        <v>8.8999999999999996E-2</v>
      </c>
      <c r="HD49" s="25"/>
      <c r="HE49" s="25"/>
      <c r="HF49" s="25"/>
      <c r="HG49" s="25"/>
      <c r="HH49" s="26"/>
      <c r="HI49" s="27">
        <f t="shared" si="13"/>
        <v>89</v>
      </c>
      <c r="HJ49" s="28"/>
      <c r="HK49" s="28"/>
      <c r="HL49" s="28"/>
      <c r="HM49" s="28"/>
      <c r="HN49" s="29"/>
      <c r="HO49" s="42"/>
      <c r="HP49" s="43"/>
      <c r="HQ49" s="43"/>
      <c r="HR49" s="43"/>
      <c r="HS49" s="43"/>
      <c r="HT49" s="44"/>
      <c r="HU49" s="120">
        <f t="shared" si="11"/>
        <v>51.62</v>
      </c>
      <c r="HV49" s="121"/>
      <c r="HW49" s="121"/>
      <c r="HX49" s="121"/>
      <c r="HY49" s="121"/>
      <c r="HZ49" s="121"/>
      <c r="IA49" s="121"/>
      <c r="IB49" s="121"/>
      <c r="IC49" s="121"/>
      <c r="ID49" s="121"/>
      <c r="IE49" s="122"/>
      <c r="IF49" s="2">
        <f t="shared" si="12"/>
        <v>51.62</v>
      </c>
    </row>
    <row r="50" spans="1:240" s="2" customFormat="1" ht="16.5" customHeight="1" x14ac:dyDescent="0.25">
      <c r="A50" s="33" t="s">
        <v>99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9"/>
      <c r="AE50" s="40"/>
      <c r="AF50" s="40"/>
      <c r="AG50" s="40"/>
      <c r="AH50" s="40"/>
      <c r="AI50" s="40"/>
      <c r="AJ50" s="41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39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>
        <v>2.9999999999999997E-4</v>
      </c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123">
        <f t="shared" si="4"/>
        <v>2.9999999999999997E-4</v>
      </c>
      <c r="GL50" s="124"/>
      <c r="GM50" s="124"/>
      <c r="GN50" s="124"/>
      <c r="GO50" s="124"/>
      <c r="GP50" s="125"/>
      <c r="GQ50" s="126">
        <v>564</v>
      </c>
      <c r="GR50" s="127"/>
      <c r="GS50" s="127"/>
      <c r="GT50" s="127"/>
      <c r="GU50" s="127"/>
      <c r="GV50" s="128"/>
      <c r="GW50" s="21">
        <f t="shared" si="5"/>
        <v>0.16919999999999999</v>
      </c>
      <c r="GX50" s="22"/>
      <c r="GY50" s="22"/>
      <c r="GZ50" s="22"/>
      <c r="HA50" s="22"/>
      <c r="HB50" s="23"/>
      <c r="HC50" s="24">
        <f t="shared" si="10"/>
        <v>2.6699999999999998E-2</v>
      </c>
      <c r="HD50" s="25"/>
      <c r="HE50" s="25"/>
      <c r="HF50" s="25"/>
      <c r="HG50" s="25"/>
      <c r="HH50" s="26"/>
      <c r="HI50" s="27">
        <f t="shared" si="13"/>
        <v>89</v>
      </c>
      <c r="HJ50" s="28"/>
      <c r="HK50" s="28"/>
      <c r="HL50" s="28"/>
      <c r="HM50" s="28"/>
      <c r="HN50" s="29"/>
      <c r="HO50" s="42"/>
      <c r="HP50" s="43"/>
      <c r="HQ50" s="43"/>
      <c r="HR50" s="43"/>
      <c r="HS50" s="43"/>
      <c r="HT50" s="44"/>
      <c r="HU50" s="120">
        <f t="shared" si="11"/>
        <v>15.0588</v>
      </c>
      <c r="HV50" s="121"/>
      <c r="HW50" s="121"/>
      <c r="HX50" s="121"/>
      <c r="HY50" s="121"/>
      <c r="HZ50" s="121"/>
      <c r="IA50" s="121"/>
      <c r="IB50" s="121"/>
      <c r="IC50" s="121"/>
      <c r="ID50" s="121"/>
      <c r="IE50" s="122"/>
      <c r="IF50" s="2">
        <f t="shared" si="12"/>
        <v>15.0588</v>
      </c>
    </row>
    <row r="51" spans="1:240" s="2" customFormat="1" ht="16.5" customHeight="1" x14ac:dyDescent="0.25">
      <c r="A51" s="33" t="s">
        <v>83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9"/>
      <c r="AE51" s="40"/>
      <c r="AF51" s="40"/>
      <c r="AG51" s="40"/>
      <c r="AH51" s="40"/>
      <c r="AI51" s="40"/>
      <c r="AJ51" s="41"/>
      <c r="AK51" s="39"/>
      <c r="AL51" s="40"/>
      <c r="AM51" s="40"/>
      <c r="AN51" s="40"/>
      <c r="AO51" s="40"/>
      <c r="AP51" s="41"/>
      <c r="AQ51" s="39"/>
      <c r="AR51" s="40"/>
      <c r="AS51" s="40"/>
      <c r="AT51" s="40"/>
      <c r="AU51" s="40"/>
      <c r="AV51" s="41"/>
      <c r="AW51" s="39"/>
      <c r="AX51" s="40"/>
      <c r="AY51" s="40"/>
      <c r="AZ51" s="40"/>
      <c r="BA51" s="40"/>
      <c r="BB51" s="41"/>
      <c r="BC51" s="39"/>
      <c r="BD51" s="40"/>
      <c r="BE51" s="40"/>
      <c r="BF51" s="40"/>
      <c r="BG51" s="40"/>
      <c r="BH51" s="41"/>
      <c r="BI51" s="39"/>
      <c r="BJ51" s="40"/>
      <c r="BK51" s="40"/>
      <c r="BL51" s="40"/>
      <c r="BM51" s="40"/>
      <c r="BN51" s="41"/>
      <c r="BO51" s="39"/>
      <c r="BP51" s="40"/>
      <c r="BQ51" s="40"/>
      <c r="BR51" s="40"/>
      <c r="BS51" s="40"/>
      <c r="BT51" s="41"/>
      <c r="BU51" s="39"/>
      <c r="BV51" s="40"/>
      <c r="BW51" s="40"/>
      <c r="BX51" s="40"/>
      <c r="BY51" s="40"/>
      <c r="BZ51" s="41"/>
      <c r="CA51" s="39"/>
      <c r="CB51" s="40"/>
      <c r="CC51" s="40"/>
      <c r="CD51" s="40"/>
      <c r="CE51" s="40"/>
      <c r="CF51" s="41"/>
      <c r="CG51" s="39"/>
      <c r="CH51" s="40"/>
      <c r="CI51" s="40"/>
      <c r="CJ51" s="40"/>
      <c r="CK51" s="40"/>
      <c r="CL51" s="41"/>
      <c r="CM51" s="39">
        <v>2E-3</v>
      </c>
      <c r="CN51" s="40"/>
      <c r="CO51" s="40"/>
      <c r="CP51" s="40"/>
      <c r="CQ51" s="40"/>
      <c r="CR51" s="41"/>
      <c r="CS51" s="39"/>
      <c r="CT51" s="40"/>
      <c r="CU51" s="40"/>
      <c r="CV51" s="40"/>
      <c r="CW51" s="40"/>
      <c r="CX51" s="41"/>
      <c r="CY51" s="39"/>
      <c r="CZ51" s="40"/>
      <c r="DA51" s="40"/>
      <c r="DB51" s="40"/>
      <c r="DC51" s="40"/>
      <c r="DD51" s="41"/>
      <c r="DE51" s="39"/>
      <c r="DF51" s="40"/>
      <c r="DG51" s="40"/>
      <c r="DH51" s="40"/>
      <c r="DI51" s="40"/>
      <c r="DJ51" s="41"/>
      <c r="DK51" s="39"/>
      <c r="DL51" s="40"/>
      <c r="DM51" s="40"/>
      <c r="DN51" s="40"/>
      <c r="DO51" s="40"/>
      <c r="DP51" s="41"/>
      <c r="DQ51" s="39"/>
      <c r="DR51" s="40"/>
      <c r="DS51" s="40"/>
      <c r="DT51" s="40"/>
      <c r="DU51" s="40"/>
      <c r="DV51" s="41"/>
      <c r="DW51" s="39"/>
      <c r="DX51" s="40"/>
      <c r="DY51" s="40"/>
      <c r="DZ51" s="40"/>
      <c r="EA51" s="40"/>
      <c r="EB51" s="41"/>
      <c r="EC51" s="39"/>
      <c r="ED51" s="40"/>
      <c r="EE51" s="40"/>
      <c r="EF51" s="40"/>
      <c r="EG51" s="40"/>
      <c r="EH51" s="41"/>
      <c r="EI51" s="39"/>
      <c r="EJ51" s="40"/>
      <c r="EK51" s="40"/>
      <c r="EL51" s="40"/>
      <c r="EM51" s="40"/>
      <c r="EN51" s="41"/>
      <c r="EO51" s="39"/>
      <c r="EP51" s="40"/>
      <c r="EQ51" s="40"/>
      <c r="ER51" s="40"/>
      <c r="ES51" s="40"/>
      <c r="ET51" s="41"/>
      <c r="EU51" s="39"/>
      <c r="EV51" s="40"/>
      <c r="EW51" s="40"/>
      <c r="EX51" s="40"/>
      <c r="EY51" s="40"/>
      <c r="EZ51" s="41"/>
      <c r="FA51" s="39"/>
      <c r="FB51" s="40"/>
      <c r="FC51" s="40"/>
      <c r="FD51" s="40"/>
      <c r="FE51" s="40"/>
      <c r="FF51" s="41"/>
      <c r="FG51" s="39">
        <v>2E-3</v>
      </c>
      <c r="FH51" s="40"/>
      <c r="FI51" s="40"/>
      <c r="FJ51" s="40"/>
      <c r="FK51" s="40"/>
      <c r="FL51" s="41"/>
      <c r="FM51" s="39"/>
      <c r="FN51" s="40"/>
      <c r="FO51" s="40"/>
      <c r="FP51" s="40"/>
      <c r="FQ51" s="40"/>
      <c r="FR51" s="41"/>
      <c r="FS51" s="39"/>
      <c r="FT51" s="40"/>
      <c r="FU51" s="40"/>
      <c r="FV51" s="40"/>
      <c r="FW51" s="40"/>
      <c r="FX51" s="41"/>
      <c r="FY51" s="39"/>
      <c r="FZ51" s="40"/>
      <c r="GA51" s="40"/>
      <c r="GB51" s="40"/>
      <c r="GC51" s="40"/>
      <c r="GD51" s="41"/>
      <c r="GE51" s="39"/>
      <c r="GF51" s="40"/>
      <c r="GG51" s="40"/>
      <c r="GH51" s="40"/>
      <c r="GI51" s="40"/>
      <c r="GJ51" s="41"/>
      <c r="GK51" s="123">
        <f t="shared" si="4"/>
        <v>4.0000000000000001E-3</v>
      </c>
      <c r="GL51" s="124"/>
      <c r="GM51" s="124"/>
      <c r="GN51" s="124"/>
      <c r="GO51" s="124"/>
      <c r="GP51" s="125"/>
      <c r="GQ51" s="126">
        <v>14.9</v>
      </c>
      <c r="GR51" s="127"/>
      <c r="GS51" s="127"/>
      <c r="GT51" s="127"/>
      <c r="GU51" s="127"/>
      <c r="GV51" s="128"/>
      <c r="GW51" s="21">
        <f t="shared" si="5"/>
        <v>5.96E-2</v>
      </c>
      <c r="GX51" s="22"/>
      <c r="GY51" s="22"/>
      <c r="GZ51" s="22"/>
      <c r="HA51" s="22"/>
      <c r="HB51" s="23"/>
      <c r="HC51" s="24">
        <v>7</v>
      </c>
      <c r="HD51" s="25"/>
      <c r="HE51" s="25"/>
      <c r="HF51" s="25"/>
      <c r="HG51" s="25"/>
      <c r="HH51" s="26"/>
      <c r="HI51" s="27">
        <f t="shared" si="13"/>
        <v>89</v>
      </c>
      <c r="HJ51" s="28"/>
      <c r="HK51" s="28"/>
      <c r="HL51" s="28"/>
      <c r="HM51" s="28"/>
      <c r="HN51" s="29"/>
      <c r="HO51" s="42"/>
      <c r="HP51" s="43"/>
      <c r="HQ51" s="43"/>
      <c r="HR51" s="43"/>
      <c r="HS51" s="43"/>
      <c r="HT51" s="44"/>
      <c r="HU51" s="120">
        <f t="shared" si="11"/>
        <v>104.3</v>
      </c>
      <c r="HV51" s="121"/>
      <c r="HW51" s="121"/>
      <c r="HX51" s="121"/>
      <c r="HY51" s="121"/>
      <c r="HZ51" s="121"/>
      <c r="IA51" s="121"/>
      <c r="IB51" s="121"/>
      <c r="IC51" s="121"/>
      <c r="ID51" s="121"/>
      <c r="IE51" s="122"/>
      <c r="IF51" s="2">
        <f t="shared" si="12"/>
        <v>104.3</v>
      </c>
    </row>
    <row r="52" spans="1:240" s="2" customFormat="1" ht="16.5" customHeight="1" x14ac:dyDescent="0.25">
      <c r="A52" s="33" t="s">
        <v>71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6"/>
      <c r="Y52" s="37"/>
      <c r="Z52" s="37"/>
      <c r="AA52" s="37"/>
      <c r="AB52" s="37"/>
      <c r="AC52" s="38"/>
      <c r="AD52" s="39"/>
      <c r="AE52" s="40"/>
      <c r="AF52" s="40"/>
      <c r="AG52" s="40"/>
      <c r="AH52" s="40"/>
      <c r="AI52" s="40"/>
      <c r="AJ52" s="41"/>
      <c r="AK52" s="39"/>
      <c r="AL52" s="40"/>
      <c r="AM52" s="40"/>
      <c r="AN52" s="40"/>
      <c r="AO52" s="40"/>
      <c r="AP52" s="41"/>
      <c r="AQ52" s="39"/>
      <c r="AR52" s="40"/>
      <c r="AS52" s="40"/>
      <c r="AT52" s="40"/>
      <c r="AU52" s="40"/>
      <c r="AV52" s="41"/>
      <c r="AW52" s="39"/>
      <c r="AX52" s="40"/>
      <c r="AY52" s="40"/>
      <c r="AZ52" s="40"/>
      <c r="BA52" s="40"/>
      <c r="BB52" s="41"/>
      <c r="BC52" s="39"/>
      <c r="BD52" s="40"/>
      <c r="BE52" s="40"/>
      <c r="BF52" s="40"/>
      <c r="BG52" s="40"/>
      <c r="BH52" s="41"/>
      <c r="BI52" s="39"/>
      <c r="BJ52" s="40"/>
      <c r="BK52" s="40"/>
      <c r="BL52" s="40"/>
      <c r="BM52" s="40"/>
      <c r="BN52" s="41"/>
      <c r="BO52" s="39"/>
      <c r="BP52" s="40"/>
      <c r="BQ52" s="40"/>
      <c r="BR52" s="40"/>
      <c r="BS52" s="40"/>
      <c r="BT52" s="41"/>
      <c r="BU52" s="39"/>
      <c r="BV52" s="40"/>
      <c r="BW52" s="40"/>
      <c r="BX52" s="40"/>
      <c r="BY52" s="40"/>
      <c r="BZ52" s="41"/>
      <c r="CA52" s="39"/>
      <c r="CB52" s="40"/>
      <c r="CC52" s="40"/>
      <c r="CD52" s="40"/>
      <c r="CE52" s="40"/>
      <c r="CF52" s="41"/>
      <c r="CG52" s="39">
        <v>0.01</v>
      </c>
      <c r="CH52" s="40"/>
      <c r="CI52" s="40"/>
      <c r="CJ52" s="40"/>
      <c r="CK52" s="40"/>
      <c r="CL52" s="41"/>
      <c r="CM52" s="39"/>
      <c r="CN52" s="40"/>
      <c r="CO52" s="40"/>
      <c r="CP52" s="40"/>
      <c r="CQ52" s="40"/>
      <c r="CR52" s="41"/>
      <c r="CS52" s="39"/>
      <c r="CT52" s="40"/>
      <c r="CU52" s="40"/>
      <c r="CV52" s="40"/>
      <c r="CW52" s="40"/>
      <c r="CX52" s="41"/>
      <c r="CY52" s="39"/>
      <c r="CZ52" s="40"/>
      <c r="DA52" s="40"/>
      <c r="DB52" s="40"/>
      <c r="DC52" s="40"/>
      <c r="DD52" s="41"/>
      <c r="DE52" s="39"/>
      <c r="DF52" s="40"/>
      <c r="DG52" s="40"/>
      <c r="DH52" s="40"/>
      <c r="DI52" s="40"/>
      <c r="DJ52" s="41"/>
      <c r="DK52" s="39"/>
      <c r="DL52" s="40"/>
      <c r="DM52" s="40"/>
      <c r="DN52" s="40"/>
      <c r="DO52" s="40"/>
      <c r="DP52" s="41"/>
      <c r="DQ52" s="39"/>
      <c r="DR52" s="40"/>
      <c r="DS52" s="40"/>
      <c r="DT52" s="40"/>
      <c r="DU52" s="40"/>
      <c r="DV52" s="41"/>
      <c r="DW52" s="39"/>
      <c r="DX52" s="40"/>
      <c r="DY52" s="40"/>
      <c r="DZ52" s="40"/>
      <c r="EA52" s="40"/>
      <c r="EB52" s="41"/>
      <c r="EC52" s="39"/>
      <c r="ED52" s="40"/>
      <c r="EE52" s="40"/>
      <c r="EF52" s="40"/>
      <c r="EG52" s="40"/>
      <c r="EH52" s="41"/>
      <c r="EI52" s="39">
        <v>1.2E-2</v>
      </c>
      <c r="EJ52" s="40"/>
      <c r="EK52" s="40"/>
      <c r="EL52" s="40"/>
      <c r="EM52" s="40"/>
      <c r="EN52" s="41"/>
      <c r="EO52" s="39"/>
      <c r="EP52" s="40"/>
      <c r="EQ52" s="40"/>
      <c r="ER52" s="40"/>
      <c r="ES52" s="40"/>
      <c r="ET52" s="41"/>
      <c r="EU52" s="39"/>
      <c r="EV52" s="40"/>
      <c r="EW52" s="40"/>
      <c r="EX52" s="40"/>
      <c r="EY52" s="40"/>
      <c r="EZ52" s="41"/>
      <c r="FA52" s="39"/>
      <c r="FB52" s="40"/>
      <c r="FC52" s="40"/>
      <c r="FD52" s="40"/>
      <c r="FE52" s="40"/>
      <c r="FF52" s="41"/>
      <c r="FG52" s="39"/>
      <c r="FH52" s="40"/>
      <c r="FI52" s="40"/>
      <c r="FJ52" s="40"/>
      <c r="FK52" s="40"/>
      <c r="FL52" s="41"/>
      <c r="FM52" s="39"/>
      <c r="FN52" s="40"/>
      <c r="FO52" s="40"/>
      <c r="FP52" s="40"/>
      <c r="FQ52" s="40"/>
      <c r="FR52" s="41"/>
      <c r="FS52" s="39"/>
      <c r="FT52" s="40"/>
      <c r="FU52" s="40"/>
      <c r="FV52" s="40"/>
      <c r="FW52" s="40"/>
      <c r="FX52" s="41"/>
      <c r="FY52" s="39"/>
      <c r="FZ52" s="40"/>
      <c r="GA52" s="40"/>
      <c r="GB52" s="40"/>
      <c r="GC52" s="40"/>
      <c r="GD52" s="41"/>
      <c r="GE52" s="39"/>
      <c r="GF52" s="40"/>
      <c r="GG52" s="40"/>
      <c r="GH52" s="40"/>
      <c r="GI52" s="40"/>
      <c r="GJ52" s="41"/>
      <c r="GK52" s="123">
        <f t="shared" si="4"/>
        <v>2.1999999999999999E-2</v>
      </c>
      <c r="GL52" s="124"/>
      <c r="GM52" s="124"/>
      <c r="GN52" s="124"/>
      <c r="GO52" s="124"/>
      <c r="GP52" s="125"/>
      <c r="GQ52" s="126">
        <v>45</v>
      </c>
      <c r="GR52" s="127"/>
      <c r="GS52" s="127"/>
      <c r="GT52" s="127"/>
      <c r="GU52" s="127"/>
      <c r="GV52" s="128"/>
      <c r="GW52" s="21">
        <f t="shared" si="5"/>
        <v>0.99</v>
      </c>
      <c r="GX52" s="22"/>
      <c r="GY52" s="22"/>
      <c r="GZ52" s="22"/>
      <c r="HA52" s="22"/>
      <c r="HB52" s="23"/>
      <c r="HC52" s="24">
        <f t="shared" si="10"/>
        <v>1.958</v>
      </c>
      <c r="HD52" s="25"/>
      <c r="HE52" s="25"/>
      <c r="HF52" s="25"/>
      <c r="HG52" s="25"/>
      <c r="HH52" s="26"/>
      <c r="HI52" s="27">
        <f t="shared" si="13"/>
        <v>89</v>
      </c>
      <c r="HJ52" s="28"/>
      <c r="HK52" s="28"/>
      <c r="HL52" s="28"/>
      <c r="HM52" s="28"/>
      <c r="HN52" s="29"/>
      <c r="HO52" s="42"/>
      <c r="HP52" s="43"/>
      <c r="HQ52" s="43"/>
      <c r="HR52" s="43"/>
      <c r="HS52" s="43"/>
      <c r="HT52" s="44"/>
      <c r="HU52" s="120">
        <f t="shared" si="11"/>
        <v>88.11</v>
      </c>
      <c r="HV52" s="121"/>
      <c r="HW52" s="121"/>
      <c r="HX52" s="121"/>
      <c r="HY52" s="121"/>
      <c r="HZ52" s="121"/>
      <c r="IA52" s="121"/>
      <c r="IB52" s="121"/>
      <c r="IC52" s="121"/>
      <c r="ID52" s="121"/>
      <c r="IE52" s="122"/>
      <c r="IF52" s="2">
        <f t="shared" si="12"/>
        <v>88.11</v>
      </c>
    </row>
    <row r="53" spans="1:240" s="2" customFormat="1" ht="10.199999999999999" x14ac:dyDescent="0.2">
      <c r="HW53" s="81"/>
      <c r="HX53" s="81"/>
      <c r="HY53" s="81"/>
      <c r="HZ53" s="81"/>
      <c r="IA53" s="81"/>
      <c r="IB53" s="81"/>
      <c r="IC53" s="81"/>
      <c r="ID53" s="81"/>
      <c r="IE53" s="81"/>
      <c r="IF53" s="81"/>
    </row>
    <row r="54" spans="1:240" s="2" customFormat="1" ht="10.199999999999999" x14ac:dyDescent="0.2">
      <c r="HU54" s="13">
        <f>SUM(HU28:HU53)</f>
        <v>9310.2998000000025</v>
      </c>
      <c r="HW54" s="81"/>
      <c r="HX54" s="81"/>
      <c r="HY54" s="81"/>
      <c r="HZ54" s="81"/>
      <c r="IA54" s="81"/>
      <c r="IB54" s="81"/>
      <c r="IC54" s="81"/>
      <c r="ID54" s="81"/>
      <c r="IE54" s="81"/>
      <c r="IF54" s="81"/>
    </row>
    <row r="55" spans="1:240" s="2" customFormat="1" ht="10.199999999999999" x14ac:dyDescent="0.2">
      <c r="A55" s="2" t="s">
        <v>84</v>
      </c>
      <c r="K55" s="71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3"/>
      <c r="Z55" s="71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3"/>
      <c r="AY55" s="14"/>
      <c r="CG55" s="2" t="s">
        <v>85</v>
      </c>
      <c r="CR55" s="71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3"/>
      <c r="DG55" s="71" t="s">
        <v>106</v>
      </c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3"/>
      <c r="EF55" s="14"/>
      <c r="EG55" s="14"/>
      <c r="EH55" s="14"/>
      <c r="EU55" s="2" t="s">
        <v>86</v>
      </c>
      <c r="FK55" s="71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3"/>
      <c r="GO55" s="71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3"/>
      <c r="HG55" s="71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3"/>
    </row>
    <row r="56" spans="1:240" s="2" customFormat="1" ht="10.199999999999999" x14ac:dyDescent="0.2">
      <c r="K56" s="74" t="s">
        <v>4</v>
      </c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  <c r="X56" s="7"/>
      <c r="Y56" s="7"/>
      <c r="Z56" s="74" t="s">
        <v>5</v>
      </c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6"/>
      <c r="AY56" s="15"/>
      <c r="CR56" s="74" t="s">
        <v>4</v>
      </c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6"/>
      <c r="DE56" s="7"/>
      <c r="DF56" s="7"/>
      <c r="DG56" s="74" t="s">
        <v>5</v>
      </c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6"/>
      <c r="EF56" s="15"/>
      <c r="EG56" s="15"/>
      <c r="EH56" s="15"/>
      <c r="EU56" s="2" t="s">
        <v>87</v>
      </c>
      <c r="FK56" s="129" t="s">
        <v>88</v>
      </c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6"/>
      <c r="GK56" s="16"/>
      <c r="GO56" s="74" t="s">
        <v>4</v>
      </c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6"/>
      <c r="HG56" s="74" t="s">
        <v>5</v>
      </c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6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71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3"/>
      <c r="AG58" s="71" t="s">
        <v>90</v>
      </c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3"/>
      <c r="BF58" s="14"/>
      <c r="CG58" s="2" t="s">
        <v>91</v>
      </c>
      <c r="CR58" s="71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3"/>
      <c r="DG58" s="71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3"/>
      <c r="EF58" s="14"/>
      <c r="EG58" s="14"/>
      <c r="EH58" s="14"/>
    </row>
    <row r="59" spans="1:240" s="2" customFormat="1" ht="10.199999999999999" x14ac:dyDescent="0.2">
      <c r="R59" s="74" t="s">
        <v>4</v>
      </c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6"/>
      <c r="AE59" s="7"/>
      <c r="AF59" s="7"/>
      <c r="AG59" s="74" t="s">
        <v>5</v>
      </c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6"/>
      <c r="BF59" s="15"/>
      <c r="CR59" s="74" t="s">
        <v>4</v>
      </c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6"/>
      <c r="DE59" s="7"/>
      <c r="DF59" s="7"/>
      <c r="DG59" s="74" t="s">
        <v>5</v>
      </c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6"/>
      <c r="EF59" s="15"/>
      <c r="EG59" s="15"/>
      <c r="EH59" s="15"/>
    </row>
  </sheetData>
  <mergeCells count="1151"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2025-10-31T10:47:34Z</dcterms:modified>
</cp:coreProperties>
</file>