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GK51" i="1" l="1"/>
  <c r="GW51" i="1" s="1"/>
  <c r="GK50" i="1"/>
  <c r="GK49" i="1"/>
  <c r="HC49" i="1" s="1"/>
  <c r="HU49" i="1" s="1"/>
  <c r="IF49" i="1" s="1"/>
  <c r="GK48" i="1"/>
  <c r="HC48" i="1" s="1"/>
  <c r="HU48" i="1" s="1"/>
  <c r="IF48" i="1" s="1"/>
  <c r="GK47" i="1"/>
  <c r="GW47" i="1" s="1"/>
  <c r="GK46" i="1"/>
  <c r="GW46" i="1" s="1"/>
  <c r="GK45" i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HC40" i="1" s="1"/>
  <c r="HU40" i="1" s="1"/>
  <c r="IF40" i="1" s="1"/>
  <c r="GW39" i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W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GW36" i="1" l="1"/>
  <c r="GW43" i="1"/>
  <c r="HC51" i="1"/>
  <c r="HU51" i="1" s="1"/>
  <c r="IF51" i="1" s="1"/>
  <c r="GW32" i="1"/>
  <c r="HC47" i="1"/>
  <c r="HU47" i="1" s="1"/>
  <c r="IF47" i="1" s="1"/>
  <c r="GW50" i="1"/>
  <c r="HC50" i="1"/>
  <c r="HU50" i="1" s="1"/>
  <c r="IF50" i="1" s="1"/>
  <c r="HC31" i="1"/>
  <c r="HU31" i="1" s="1"/>
  <c r="IF31" i="1" s="1"/>
  <c r="HC38" i="1"/>
  <c r="HU38" i="1" s="1"/>
  <c r="IF38" i="1" s="1"/>
  <c r="HC46" i="1"/>
  <c r="HU46" i="1" s="1"/>
  <c r="IF46" i="1" s="1"/>
  <c r="GW29" i="1"/>
  <c r="GW33" i="1"/>
  <c r="GW40" i="1"/>
  <c r="GW44" i="1"/>
  <c r="GW48" i="1"/>
  <c r="HC35" i="1"/>
  <c r="HU35" i="1" s="1"/>
  <c r="IF35" i="1" s="1"/>
  <c r="HC42" i="1"/>
  <c r="HU42" i="1" s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<sst xmlns="http://schemas.openxmlformats.org/spreadsheetml/2006/main" count="120" uniqueCount="103">
  <si>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</si>
  <si>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</si>
  <si>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</si>
  <si>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</si>
  <si>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</si>
  <si>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</si>
  <si>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</si>
  <si>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</si>
  <si>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</si>
  <si>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</si>
  <si>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</si>
  <si>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</si>
  <si>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</si>
  <si>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</si>
  <si>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</si>
  <si>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</si>
  <si>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</si>
  <si>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</si>
  <si>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</si>
  <si>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</si>
  <si>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</si>
  <si>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</si>
  <si>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</si>
  <si>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</si>
  <si>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</si>
  <si>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</si>
  <si>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</si>
  <si>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</si>
  <si>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</si>
  <si>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</si>
  <si>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</si>
  <si>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</si>
  <si>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</si>
  <si>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</si>
  <si>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</si>
  <si>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</si>
  <si>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</si>
  <si>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</si>
  <si>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</si>
  <si>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</si>
  <si>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</si>
  <si>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</si>
  <si>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</si>
  <si>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</si>
  <si>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</si>
  <si>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</si>
  <si>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</si>
  <si>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</si>
  <si>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</si>
  <si>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</si>
  <si>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</si>
  <si>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</si>
  <si>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</si>
  <si>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</si>
  <si>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</si>
  <si>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</si>
  <si>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</si>
  <si>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</si>
  <si>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</si>
  <si>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</si>
  <si>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</si>
  <si>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</si>
  <si>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</si>
  <si>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</si>
  <si>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</si>
  <si>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</si>
  <si>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</si>
  <si>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</si>
  <si>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</si>
  <si>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</si>
  <si>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</si>
  <si>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</si>
  <si>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</si>
  <si>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</si>
  <si>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</si>
  <si>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</si>
  <si>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</si>
  <si>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</si>
  <si>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</si>
  <si>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</si>
  <si>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</si>
  <si>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</si>
  <si>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</si>
  <si>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</si>
  <si>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</si>
  <si>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</si>
  <si>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</si>
  <si>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</si>
  <si>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</si>
  <si>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</si>
  <si>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</si>
  <si>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</si>
  <si>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</si>
  <si>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</si>
  <si>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</si>
  <si>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</si>
  <si>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</si>
  <si>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</si>
  <si>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</si>
  <si>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</si>
  <si>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</si>
  <si>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НОЯБРЯ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</si>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</sst>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workbookViewId="0">
      <selection activeCell="CS17" sqref="CS17:DJ17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3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D3" s="203" t="s">
        <v>2</v>
      </c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</row>
    <row r="4" spans="1:239" s="2" customFormat="1" ht="13.8" x14ac:dyDescent="0.25">
      <c r="A4" s="6" t="s">
        <v>3</v>
      </c>
      <c r="N4" s="200" t="s">
        <v>4</v>
      </c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2"/>
      <c r="AA4" s="7"/>
      <c r="AB4" s="7"/>
      <c r="AC4" s="7"/>
      <c r="AD4" s="200" t="s">
        <v>5</v>
      </c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22" t="s">
        <v>8</v>
      </c>
      <c r="B5" s="222"/>
      <c r="C5" s="219" t="s">
        <v>102</v>
      </c>
      <c r="D5" s="220"/>
      <c r="E5" s="220"/>
      <c r="F5" s="221"/>
      <c r="G5" s="205" t="s">
        <v>8</v>
      </c>
      <c r="H5" s="205"/>
      <c r="I5" s="205"/>
      <c r="J5" s="219" t="s">
        <v>101</v>
      </c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1"/>
      <c r="AC5" s="222">
        <v>20</v>
      </c>
      <c r="AD5" s="222"/>
      <c r="AE5" s="222"/>
      <c r="AF5" s="222"/>
      <c r="AG5" s="223" t="s">
        <v>9</v>
      </c>
      <c r="AH5" s="224"/>
      <c r="AI5" s="225"/>
      <c r="AK5" s="205" t="s">
        <v>10</v>
      </c>
      <c r="AL5" s="205"/>
    </row>
    <row r="6" spans="1:239" s="2" customFormat="1" ht="10.199999999999999" x14ac:dyDescent="0.2"/>
    <row r="7" spans="1:239" s="2" customFormat="1" ht="12" customHeight="1" x14ac:dyDescent="0.2">
      <c r="A7" s="246" t="s">
        <v>11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8"/>
      <c r="AQ7" s="206" t="s">
        <v>12</v>
      </c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8"/>
      <c r="BI7" s="214" t="s">
        <v>13</v>
      </c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8"/>
      <c r="CA7" s="206" t="s">
        <v>14</v>
      </c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8"/>
      <c r="CS7" s="206" t="s">
        <v>15</v>
      </c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8"/>
      <c r="DK7" s="218" t="s">
        <v>16</v>
      </c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HI7" s="229" t="s">
        <v>17</v>
      </c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30"/>
      <c r="IA7" s="230"/>
      <c r="IB7" s="230"/>
      <c r="IC7" s="230"/>
      <c r="ID7" s="230"/>
      <c r="IE7" s="231"/>
    </row>
    <row r="8" spans="1:239" s="2" customFormat="1" ht="10.199999999999999" x14ac:dyDescent="0.2">
      <c r="A8" s="247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7"/>
      <c r="AQ8" s="209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1"/>
      <c r="BI8" s="209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1"/>
      <c r="CA8" s="209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1"/>
      <c r="CS8" s="209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1"/>
      <c r="DK8" s="209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HE8" s="11"/>
      <c r="HF8" s="11" t="s">
        <v>18</v>
      </c>
      <c r="HI8" s="226" t="s">
        <v>19</v>
      </c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8"/>
    </row>
    <row r="9" spans="1:239" s="2" customFormat="1" ht="10.199999999999999" x14ac:dyDescent="0.2">
      <c r="A9" s="248" t="s">
        <v>20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50"/>
      <c r="X9" s="256" t="s">
        <v>21</v>
      </c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7"/>
      <c r="AQ9" s="209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1"/>
      <c r="BI9" s="209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1"/>
      <c r="CA9" s="209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1"/>
      <c r="CS9" s="209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1"/>
      <c r="DK9" s="209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HI9" s="154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6"/>
    </row>
    <row r="10" spans="1:239" s="2" customFormat="1" ht="10.199999999999999" x14ac:dyDescent="0.2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8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2"/>
      <c r="AQ10" s="209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1"/>
      <c r="BI10" s="209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1"/>
      <c r="CA10" s="209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1"/>
      <c r="CS10" s="209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1"/>
      <c r="DK10" s="209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ET10" s="11"/>
      <c r="EU10" s="11"/>
      <c r="EV10" s="11"/>
      <c r="EW10" s="11"/>
      <c r="EX10" s="11"/>
      <c r="EZ10" s="11" t="s">
        <v>22</v>
      </c>
      <c r="FA10" s="219" t="s">
        <v>102</v>
      </c>
      <c r="FB10" s="220"/>
      <c r="FC10" s="220"/>
      <c r="FD10" s="221"/>
      <c r="FE10" s="205" t="s">
        <v>8</v>
      </c>
      <c r="FF10" s="205"/>
      <c r="FG10" s="205"/>
      <c r="FH10" s="219" t="s">
        <v>101</v>
      </c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1"/>
      <c r="GA10" s="222">
        <v>20</v>
      </c>
      <c r="GB10" s="222"/>
      <c r="GC10" s="222"/>
      <c r="GD10" s="222"/>
      <c r="GE10" s="223" t="s">
        <v>9</v>
      </c>
      <c r="GF10" s="224"/>
      <c r="GG10" s="225"/>
      <c r="GI10" s="205" t="s">
        <v>10</v>
      </c>
      <c r="GJ10" s="205"/>
      <c r="HE10" s="11"/>
      <c r="HF10" s="11" t="s">
        <v>23</v>
      </c>
      <c r="HI10" s="157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9"/>
    </row>
    <row r="11" spans="1:239" s="2" customFormat="1" ht="10.199999999999999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/>
      <c r="X11" s="259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5"/>
      <c r="AQ11" s="212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3"/>
      <c r="BI11" s="215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7"/>
      <c r="CA11" s="212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3"/>
      <c r="CS11" s="212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3"/>
      <c r="DK11" s="209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HI11" s="154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6"/>
    </row>
    <row r="12" spans="1:239" s="2" customFormat="1" ht="10.199999999999999" x14ac:dyDescent="0.2">
      <c r="A12" s="235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6"/>
      <c r="X12" s="164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4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6"/>
      <c r="CA12" s="164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6"/>
      <c r="CS12" s="175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76"/>
      <c r="DK12" s="175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76"/>
      <c r="EI12" s="2" t="s">
        <v>24</v>
      </c>
      <c r="EU12" s="145" t="s">
        <v>25</v>
      </c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7"/>
      <c r="HE12" s="11"/>
      <c r="HF12" s="11" t="s">
        <v>26</v>
      </c>
      <c r="HI12" s="157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9"/>
    </row>
    <row r="13" spans="1:239" s="2" customFormat="1" ht="13.5" customHeight="1" x14ac:dyDescent="0.2">
      <c r="A13" s="236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37"/>
      <c r="X13" s="238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37"/>
      <c r="AQ13" s="232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4"/>
      <c r="BI13" s="232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4"/>
      <c r="CA13" s="232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4"/>
      <c r="CS13" s="239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40"/>
      <c r="DK13" s="241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42"/>
      <c r="HI13" s="154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6"/>
    </row>
    <row r="14" spans="1:239" s="2" customFormat="1" ht="13.5" customHeight="1" x14ac:dyDescent="0.2">
      <c r="A14" s="15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5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6"/>
      <c r="DK14" s="14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49"/>
      <c r="EI14" s="2" t="s">
        <v>27</v>
      </c>
      <c r="FH14" s="145" t="s">
        <v>28</v>
      </c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7"/>
      <c r="HI14" s="157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9"/>
    </row>
    <row r="15" spans="1:239" s="2" customFormat="1" ht="13.5" customHeight="1" x14ac:dyDescent="0.2">
      <c r="A15" s="15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X15" s="150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5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6"/>
      <c r="DK15" s="14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49"/>
      <c r="HI15" s="160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6"/>
    </row>
    <row r="16" spans="1:239" s="2" customFormat="1" ht="13.5" customHeight="1" x14ac:dyDescent="0.2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9"/>
      <c r="X16" s="167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9"/>
      <c r="AQ16" s="164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64">
        <v>84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6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5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6"/>
      <c r="DK16" s="14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49"/>
      <c r="EI16" s="2" t="s">
        <v>29</v>
      </c>
      <c r="FL16" s="145" t="s">
        <v>30</v>
      </c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7"/>
      <c r="HI16" s="161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3"/>
    </row>
    <row r="17" spans="1:240" s="2" customFormat="1" ht="14.25" customHeight="1" x14ac:dyDescent="0.2">
      <c r="BR17" s="11"/>
      <c r="BW17" s="11" t="s">
        <v>31</v>
      </c>
      <c r="CA17" s="174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75">
        <v>81.3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76"/>
      <c r="DK17" s="177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78"/>
    </row>
    <row r="18" spans="1:240" s="2" customFormat="1" ht="10.199999999999999" x14ac:dyDescent="0.2"/>
    <row r="19" spans="1:240" s="2" customFormat="1" ht="10.199999999999999" x14ac:dyDescent="0.2">
      <c r="A19" s="171" t="s">
        <v>32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10" t="s">
        <v>33</v>
      </c>
      <c r="AE19" s="111"/>
      <c r="AF19" s="111"/>
      <c r="AG19" s="111"/>
      <c r="AH19" s="111"/>
      <c r="AI19" s="111"/>
      <c r="AJ19" s="112"/>
      <c r="AK19" s="179" t="s">
        <v>34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180" t="s">
        <v>35</v>
      </c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181"/>
    </row>
    <row r="20" spans="1:240" s="2" customFormat="1" ht="10.199999999999999" x14ac:dyDescent="0.2">
      <c r="A20" s="192" t="s">
        <v>36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37</v>
      </c>
      <c r="Y20" s="131"/>
      <c r="Z20" s="131"/>
      <c r="AA20" s="131"/>
      <c r="AB20" s="131"/>
      <c r="AC20" s="132"/>
      <c r="AD20" s="113"/>
      <c r="AE20" s="114"/>
      <c r="AF20" s="114"/>
      <c r="AG20" s="114"/>
      <c r="AH20" s="114"/>
      <c r="AI20" s="114"/>
      <c r="AJ20" s="115"/>
      <c r="AK20" s="130" t="s">
        <v>38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39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40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41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10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2"/>
      <c r="HI20" s="84" t="s">
        <v>42</v>
      </c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6"/>
    </row>
    <row r="21" spans="1:240" s="2" customFormat="1" ht="10.199999999999999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196"/>
      <c r="Y21" s="193"/>
      <c r="Z21" s="193"/>
      <c r="AA21" s="193"/>
      <c r="AB21" s="193"/>
      <c r="AC21" s="194"/>
      <c r="AD21" s="113"/>
      <c r="AE21" s="114"/>
      <c r="AF21" s="114"/>
      <c r="AG21" s="114"/>
      <c r="AH21" s="114"/>
      <c r="AI21" s="114"/>
      <c r="AJ21" s="115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16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65" t="s">
        <v>43</v>
      </c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66"/>
    </row>
    <row r="22" spans="1:240" s="2" customFormat="1" ht="10.199999999999999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4"/>
      <c r="X22" s="196"/>
      <c r="Y22" s="193"/>
      <c r="Z22" s="193"/>
      <c r="AA22" s="193"/>
      <c r="AB22" s="193"/>
      <c r="AC22" s="194"/>
      <c r="AD22" s="113"/>
      <c r="AE22" s="114"/>
      <c r="AF22" s="114"/>
      <c r="AG22" s="114"/>
      <c r="AH22" s="114"/>
      <c r="AI22" s="114"/>
      <c r="AJ22" s="115"/>
      <c r="AK22" s="53" t="s">
        <v>97</v>
      </c>
      <c r="AL22" s="54"/>
      <c r="AM22" s="54"/>
      <c r="AN22" s="54"/>
      <c r="AO22" s="54"/>
      <c r="AP22" s="55"/>
      <c r="AQ22" s="53" t="s">
        <v>44</v>
      </c>
      <c r="AR22" s="54"/>
      <c r="AS22" s="54"/>
      <c r="AT22" s="54"/>
      <c r="AU22" s="54"/>
      <c r="AV22" s="55"/>
      <c r="AW22" s="53" t="s">
        <v>45</v>
      </c>
      <c r="AX22" s="54"/>
      <c r="AY22" s="54"/>
      <c r="AZ22" s="54"/>
      <c r="BA22" s="54"/>
      <c r="BB22" s="55"/>
      <c r="BC22" s="53" t="s">
        <v>99</v>
      </c>
      <c r="BD22" s="54"/>
      <c r="BE22" s="54"/>
      <c r="BF22" s="54"/>
      <c r="BG22" s="54"/>
      <c r="BH22" s="55"/>
      <c r="BI22" s="53"/>
      <c r="BJ22" s="54"/>
      <c r="BK22" s="54"/>
      <c r="BL22" s="54"/>
      <c r="BM22" s="54"/>
      <c r="BN22" s="55"/>
      <c r="BO22" s="53"/>
      <c r="BP22" s="54"/>
      <c r="BQ22" s="54"/>
      <c r="BR22" s="54"/>
      <c r="BS22" s="54"/>
      <c r="BT22" s="55"/>
      <c r="BU22" s="53"/>
      <c r="BV22" s="54"/>
      <c r="BW22" s="54"/>
      <c r="BX22" s="54"/>
      <c r="BY22" s="54"/>
      <c r="BZ22" s="55"/>
      <c r="CA22" s="53"/>
      <c r="CB22" s="54"/>
      <c r="CC22" s="54"/>
      <c r="CD22" s="54"/>
      <c r="CE22" s="54"/>
      <c r="CF22" s="55"/>
      <c r="CG22" s="53" t="s">
        <v>46</v>
      </c>
      <c r="CH22" s="54"/>
      <c r="CI22" s="54"/>
      <c r="CJ22" s="54"/>
      <c r="CK22" s="54"/>
      <c r="CL22" s="55"/>
      <c r="CM22" s="53" t="s">
        <v>47</v>
      </c>
      <c r="CN22" s="54"/>
      <c r="CO22" s="54"/>
      <c r="CP22" s="54"/>
      <c r="CQ22" s="54"/>
      <c r="CR22" s="55"/>
      <c r="CS22" s="53" t="s">
        <v>48</v>
      </c>
      <c r="CT22" s="54"/>
      <c r="CU22" s="54"/>
      <c r="CV22" s="54"/>
      <c r="CW22" s="54"/>
      <c r="CX22" s="55"/>
      <c r="CY22" s="53" t="s">
        <v>49</v>
      </c>
      <c r="CZ22" s="54"/>
      <c r="DA22" s="54"/>
      <c r="DB22" s="54"/>
      <c r="DC22" s="54"/>
      <c r="DD22" s="55"/>
      <c r="DE22" s="53" t="s">
        <v>50</v>
      </c>
      <c r="DF22" s="54"/>
      <c r="DG22" s="54"/>
      <c r="DH22" s="54"/>
      <c r="DI22" s="54"/>
      <c r="DJ22" s="55"/>
      <c r="DK22" s="53" t="s">
        <v>51</v>
      </c>
      <c r="DL22" s="54"/>
      <c r="DM22" s="54"/>
      <c r="DN22" s="54"/>
      <c r="DO22" s="54"/>
      <c r="DP22" s="55"/>
      <c r="DQ22" s="53"/>
      <c r="DR22" s="54"/>
      <c r="DS22" s="54"/>
      <c r="DT22" s="54"/>
      <c r="DU22" s="54"/>
      <c r="DV22" s="55"/>
      <c r="DW22" s="53"/>
      <c r="DX22" s="54"/>
      <c r="DY22" s="54"/>
      <c r="DZ22" s="54"/>
      <c r="EA22" s="54"/>
      <c r="EB22" s="55"/>
      <c r="EC22" s="53"/>
      <c r="ED22" s="54"/>
      <c r="EE22" s="54"/>
      <c r="EF22" s="54"/>
      <c r="EG22" s="54"/>
      <c r="EH22" s="55"/>
      <c r="EI22" s="53" t="s">
        <v>52</v>
      </c>
      <c r="EJ22" s="54"/>
      <c r="EK22" s="54"/>
      <c r="EL22" s="54"/>
      <c r="EM22" s="54"/>
      <c r="EN22" s="55"/>
      <c r="EO22" s="53" t="s">
        <v>45</v>
      </c>
      <c r="EP22" s="54"/>
      <c r="EQ22" s="54"/>
      <c r="ER22" s="54"/>
      <c r="ES22" s="54"/>
      <c r="ET22" s="55"/>
      <c r="EU22" s="53" t="s">
        <v>53</v>
      </c>
      <c r="EV22" s="54"/>
      <c r="EW22" s="54"/>
      <c r="EX22" s="54"/>
      <c r="EY22" s="54"/>
      <c r="EZ22" s="55"/>
      <c r="FA22" s="53" t="s">
        <v>54</v>
      </c>
      <c r="FB22" s="54"/>
      <c r="FC22" s="54"/>
      <c r="FD22" s="54"/>
      <c r="FE22" s="54"/>
      <c r="FF22" s="55"/>
      <c r="FG22" s="53"/>
      <c r="FH22" s="54"/>
      <c r="FI22" s="54"/>
      <c r="FJ22" s="54"/>
      <c r="FK22" s="54"/>
      <c r="FL22" s="55"/>
      <c r="FM22" s="53"/>
      <c r="FN22" s="54"/>
      <c r="FO22" s="54"/>
      <c r="FP22" s="54"/>
      <c r="FQ22" s="54"/>
      <c r="FR22" s="55"/>
      <c r="FS22" s="53"/>
      <c r="FT22" s="54"/>
      <c r="FU22" s="54"/>
      <c r="FV22" s="54"/>
      <c r="FW22" s="54"/>
      <c r="FX22" s="55"/>
      <c r="FY22" s="53"/>
      <c r="FZ22" s="54"/>
      <c r="GA22" s="54"/>
      <c r="GB22" s="54"/>
      <c r="GC22" s="54"/>
      <c r="GD22" s="55"/>
      <c r="GE22" s="53"/>
      <c r="GF22" s="54"/>
      <c r="GG22" s="54"/>
      <c r="GH22" s="54"/>
      <c r="GI22" s="54"/>
      <c r="GJ22" s="55"/>
      <c r="GK22" s="110" t="s">
        <v>55</v>
      </c>
      <c r="GL22" s="111"/>
      <c r="GM22" s="111"/>
      <c r="GN22" s="111"/>
      <c r="GO22" s="111"/>
      <c r="GP22" s="112"/>
      <c r="GQ22" s="101" t="s">
        <v>56</v>
      </c>
      <c r="GR22" s="102"/>
      <c r="GS22" s="102"/>
      <c r="GT22" s="102"/>
      <c r="GU22" s="102"/>
      <c r="GV22" s="103"/>
      <c r="GW22" s="89" t="s">
        <v>57</v>
      </c>
      <c r="GX22" s="90"/>
      <c r="GY22" s="90"/>
      <c r="GZ22" s="90"/>
      <c r="HA22" s="90"/>
      <c r="HB22" s="91"/>
      <c r="HC22" s="89" t="s">
        <v>58</v>
      </c>
      <c r="HD22" s="90"/>
      <c r="HE22" s="90"/>
      <c r="HF22" s="90"/>
      <c r="HG22" s="90"/>
      <c r="HH22" s="91"/>
      <c r="HI22" s="32" t="s">
        <v>59</v>
      </c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4"/>
      <c r="HU22" s="65" t="s">
        <v>60</v>
      </c>
      <c r="HV22" s="33"/>
      <c r="HW22" s="33"/>
      <c r="HX22" s="33"/>
      <c r="HY22" s="33"/>
      <c r="HZ22" s="33"/>
      <c r="IA22" s="33"/>
      <c r="IB22" s="33"/>
      <c r="IC22" s="33"/>
      <c r="ID22" s="33"/>
      <c r="IE22" s="66"/>
    </row>
    <row r="23" spans="1:240" s="2" customFormat="1" ht="10.199999999999999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6"/>
      <c r="Y23" s="193"/>
      <c r="Z23" s="193"/>
      <c r="AA23" s="193"/>
      <c r="AB23" s="193"/>
      <c r="AC23" s="194"/>
      <c r="AD23" s="113"/>
      <c r="AE23" s="114"/>
      <c r="AF23" s="114"/>
      <c r="AG23" s="114"/>
      <c r="AH23" s="114"/>
      <c r="AI23" s="114"/>
      <c r="AJ23" s="115"/>
      <c r="AK23" s="56"/>
      <c r="AL23" s="57"/>
      <c r="AM23" s="57"/>
      <c r="AN23" s="57"/>
      <c r="AO23" s="57"/>
      <c r="AP23" s="58"/>
      <c r="AQ23" s="56"/>
      <c r="AR23" s="57"/>
      <c r="AS23" s="57"/>
      <c r="AT23" s="57"/>
      <c r="AU23" s="57"/>
      <c r="AV23" s="58"/>
      <c r="AW23" s="56"/>
      <c r="AX23" s="57"/>
      <c r="AY23" s="57"/>
      <c r="AZ23" s="57"/>
      <c r="BA23" s="57"/>
      <c r="BB23" s="58"/>
      <c r="BC23" s="56"/>
      <c r="BD23" s="57"/>
      <c r="BE23" s="57"/>
      <c r="BF23" s="57"/>
      <c r="BG23" s="57"/>
      <c r="BH23" s="58"/>
      <c r="BI23" s="56"/>
      <c r="BJ23" s="57"/>
      <c r="BK23" s="57"/>
      <c r="BL23" s="57"/>
      <c r="BM23" s="57"/>
      <c r="BN23" s="58"/>
      <c r="BO23" s="56"/>
      <c r="BP23" s="57"/>
      <c r="BQ23" s="57"/>
      <c r="BR23" s="57"/>
      <c r="BS23" s="57"/>
      <c r="BT23" s="58"/>
      <c r="BU23" s="56"/>
      <c r="BV23" s="57"/>
      <c r="BW23" s="57"/>
      <c r="BX23" s="57"/>
      <c r="BY23" s="57"/>
      <c r="BZ23" s="58"/>
      <c r="CA23" s="56"/>
      <c r="CB23" s="57"/>
      <c r="CC23" s="57"/>
      <c r="CD23" s="57"/>
      <c r="CE23" s="57"/>
      <c r="CF23" s="58"/>
      <c r="CG23" s="56"/>
      <c r="CH23" s="57"/>
      <c r="CI23" s="57"/>
      <c r="CJ23" s="57"/>
      <c r="CK23" s="57"/>
      <c r="CL23" s="58"/>
      <c r="CM23" s="56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8"/>
      <c r="CY23" s="56"/>
      <c r="CZ23" s="57"/>
      <c r="DA23" s="57"/>
      <c r="DB23" s="57"/>
      <c r="DC23" s="57"/>
      <c r="DD23" s="58"/>
      <c r="DE23" s="56"/>
      <c r="DF23" s="57"/>
      <c r="DG23" s="57"/>
      <c r="DH23" s="57"/>
      <c r="DI23" s="57"/>
      <c r="DJ23" s="58"/>
      <c r="DK23" s="56"/>
      <c r="DL23" s="57"/>
      <c r="DM23" s="57"/>
      <c r="DN23" s="57"/>
      <c r="DO23" s="57"/>
      <c r="DP23" s="58"/>
      <c r="DQ23" s="56"/>
      <c r="DR23" s="57"/>
      <c r="DS23" s="57"/>
      <c r="DT23" s="57"/>
      <c r="DU23" s="57"/>
      <c r="DV23" s="58"/>
      <c r="DW23" s="56"/>
      <c r="DX23" s="57"/>
      <c r="DY23" s="57"/>
      <c r="DZ23" s="57"/>
      <c r="EA23" s="57"/>
      <c r="EB23" s="58"/>
      <c r="EC23" s="56"/>
      <c r="ED23" s="57"/>
      <c r="EE23" s="57"/>
      <c r="EF23" s="57"/>
      <c r="EG23" s="57"/>
      <c r="EH23" s="58"/>
      <c r="EI23" s="56"/>
      <c r="EJ23" s="57"/>
      <c r="EK23" s="57"/>
      <c r="EL23" s="57"/>
      <c r="EM23" s="57"/>
      <c r="EN23" s="58"/>
      <c r="EO23" s="56"/>
      <c r="EP23" s="57"/>
      <c r="EQ23" s="57"/>
      <c r="ER23" s="57"/>
      <c r="ES23" s="57"/>
      <c r="ET23" s="58"/>
      <c r="EU23" s="56"/>
      <c r="EV23" s="57"/>
      <c r="EW23" s="57"/>
      <c r="EX23" s="57"/>
      <c r="EY23" s="57"/>
      <c r="EZ23" s="58"/>
      <c r="FA23" s="56"/>
      <c r="FB23" s="57"/>
      <c r="FC23" s="57"/>
      <c r="FD23" s="57"/>
      <c r="FE23" s="57"/>
      <c r="FF23" s="58"/>
      <c r="FG23" s="56"/>
      <c r="FH23" s="57"/>
      <c r="FI23" s="57"/>
      <c r="FJ23" s="57"/>
      <c r="FK23" s="57"/>
      <c r="FL23" s="58"/>
      <c r="FM23" s="56"/>
      <c r="FN23" s="57"/>
      <c r="FO23" s="57"/>
      <c r="FP23" s="57"/>
      <c r="FQ23" s="57"/>
      <c r="FR23" s="58"/>
      <c r="FS23" s="56"/>
      <c r="FT23" s="57"/>
      <c r="FU23" s="57"/>
      <c r="FV23" s="57"/>
      <c r="FW23" s="57"/>
      <c r="FX23" s="58"/>
      <c r="FY23" s="56"/>
      <c r="FZ23" s="57"/>
      <c r="GA23" s="57"/>
      <c r="GB23" s="57"/>
      <c r="GC23" s="57"/>
      <c r="GD23" s="58"/>
      <c r="GE23" s="56"/>
      <c r="GF23" s="57"/>
      <c r="GG23" s="57"/>
      <c r="GH23" s="57"/>
      <c r="GI23" s="57"/>
      <c r="GJ23" s="58"/>
      <c r="GK23" s="113"/>
      <c r="GL23" s="114"/>
      <c r="GM23" s="114"/>
      <c r="GN23" s="114"/>
      <c r="GO23" s="114"/>
      <c r="GP23" s="115"/>
      <c r="GQ23" s="104"/>
      <c r="GR23" s="105"/>
      <c r="GS23" s="105"/>
      <c r="GT23" s="105"/>
      <c r="GU23" s="105"/>
      <c r="GV23" s="106"/>
      <c r="GW23" s="92"/>
      <c r="GX23" s="93"/>
      <c r="GY23" s="93"/>
      <c r="GZ23" s="93"/>
      <c r="HA23" s="93"/>
      <c r="HB23" s="94"/>
      <c r="HC23" s="92"/>
      <c r="HD23" s="93"/>
      <c r="HE23" s="93"/>
      <c r="HF23" s="93"/>
      <c r="HG23" s="93"/>
      <c r="HH23" s="94"/>
      <c r="HI23" s="81" t="s">
        <v>61</v>
      </c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3"/>
      <c r="HU23" s="142" t="s">
        <v>62</v>
      </c>
      <c r="HV23" s="143"/>
      <c r="HW23" s="143"/>
      <c r="HX23" s="143"/>
      <c r="HY23" s="143"/>
      <c r="HZ23" s="143"/>
      <c r="IA23" s="143"/>
      <c r="IB23" s="143"/>
      <c r="IC23" s="143"/>
      <c r="ID23" s="143"/>
      <c r="IE23" s="144"/>
    </row>
    <row r="24" spans="1:240" s="2" customFormat="1" ht="38.25" customHeight="1" x14ac:dyDescent="0.2">
      <c r="A24" s="19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16"/>
      <c r="AE24" s="117"/>
      <c r="AF24" s="117"/>
      <c r="AG24" s="117"/>
      <c r="AH24" s="117"/>
      <c r="AI24" s="117"/>
      <c r="AJ24" s="118"/>
      <c r="AK24" s="59"/>
      <c r="AL24" s="60"/>
      <c r="AM24" s="60"/>
      <c r="AN24" s="60"/>
      <c r="AO24" s="60"/>
      <c r="AP24" s="61"/>
      <c r="AQ24" s="59"/>
      <c r="AR24" s="60"/>
      <c r="AS24" s="60"/>
      <c r="AT24" s="60"/>
      <c r="AU24" s="60"/>
      <c r="AV24" s="61"/>
      <c r="AW24" s="59"/>
      <c r="AX24" s="60"/>
      <c r="AY24" s="60"/>
      <c r="AZ24" s="60"/>
      <c r="BA24" s="60"/>
      <c r="BB24" s="61"/>
      <c r="BC24" s="59"/>
      <c r="BD24" s="60"/>
      <c r="BE24" s="60"/>
      <c r="BF24" s="60"/>
      <c r="BG24" s="60"/>
      <c r="BH24" s="61"/>
      <c r="BI24" s="59"/>
      <c r="BJ24" s="60"/>
      <c r="BK24" s="60"/>
      <c r="BL24" s="60"/>
      <c r="BM24" s="60"/>
      <c r="BN24" s="61"/>
      <c r="BO24" s="59"/>
      <c r="BP24" s="60"/>
      <c r="BQ24" s="60"/>
      <c r="BR24" s="60"/>
      <c r="BS24" s="60"/>
      <c r="BT24" s="61"/>
      <c r="BU24" s="59"/>
      <c r="BV24" s="60"/>
      <c r="BW24" s="60"/>
      <c r="BX24" s="60"/>
      <c r="BY24" s="60"/>
      <c r="BZ24" s="61"/>
      <c r="CA24" s="59"/>
      <c r="CB24" s="60"/>
      <c r="CC24" s="60"/>
      <c r="CD24" s="60"/>
      <c r="CE24" s="60"/>
      <c r="CF24" s="61"/>
      <c r="CG24" s="59"/>
      <c r="CH24" s="60"/>
      <c r="CI24" s="60"/>
      <c r="CJ24" s="60"/>
      <c r="CK24" s="60"/>
      <c r="CL24" s="61"/>
      <c r="CM24" s="59"/>
      <c r="CN24" s="60"/>
      <c r="CO24" s="60"/>
      <c r="CP24" s="60"/>
      <c r="CQ24" s="60"/>
      <c r="CR24" s="61"/>
      <c r="CS24" s="59"/>
      <c r="CT24" s="60"/>
      <c r="CU24" s="60"/>
      <c r="CV24" s="60"/>
      <c r="CW24" s="60"/>
      <c r="CX24" s="61"/>
      <c r="CY24" s="59"/>
      <c r="CZ24" s="60"/>
      <c r="DA24" s="60"/>
      <c r="DB24" s="60"/>
      <c r="DC24" s="60"/>
      <c r="DD24" s="61"/>
      <c r="DE24" s="59"/>
      <c r="DF24" s="60"/>
      <c r="DG24" s="60"/>
      <c r="DH24" s="60"/>
      <c r="DI24" s="60"/>
      <c r="DJ24" s="61"/>
      <c r="DK24" s="59"/>
      <c r="DL24" s="60"/>
      <c r="DM24" s="60"/>
      <c r="DN24" s="60"/>
      <c r="DO24" s="60"/>
      <c r="DP24" s="61"/>
      <c r="DQ24" s="59"/>
      <c r="DR24" s="60"/>
      <c r="DS24" s="60"/>
      <c r="DT24" s="60"/>
      <c r="DU24" s="60"/>
      <c r="DV24" s="61"/>
      <c r="DW24" s="59"/>
      <c r="DX24" s="60"/>
      <c r="DY24" s="60"/>
      <c r="DZ24" s="60"/>
      <c r="EA24" s="60"/>
      <c r="EB24" s="61"/>
      <c r="EC24" s="59"/>
      <c r="ED24" s="60"/>
      <c r="EE24" s="60"/>
      <c r="EF24" s="60"/>
      <c r="EG24" s="60"/>
      <c r="EH24" s="61"/>
      <c r="EI24" s="59"/>
      <c r="EJ24" s="60"/>
      <c r="EK24" s="60"/>
      <c r="EL24" s="60"/>
      <c r="EM24" s="60"/>
      <c r="EN24" s="61"/>
      <c r="EO24" s="59"/>
      <c r="EP24" s="60"/>
      <c r="EQ24" s="60"/>
      <c r="ER24" s="60"/>
      <c r="ES24" s="60"/>
      <c r="ET24" s="61"/>
      <c r="EU24" s="59"/>
      <c r="EV24" s="60"/>
      <c r="EW24" s="60"/>
      <c r="EX24" s="60"/>
      <c r="EY24" s="60"/>
      <c r="EZ24" s="61"/>
      <c r="FA24" s="59"/>
      <c r="FB24" s="60"/>
      <c r="FC24" s="60"/>
      <c r="FD24" s="60"/>
      <c r="FE24" s="60"/>
      <c r="FF24" s="61"/>
      <c r="FG24" s="59"/>
      <c r="FH24" s="60"/>
      <c r="FI24" s="60"/>
      <c r="FJ24" s="60"/>
      <c r="FK24" s="60"/>
      <c r="FL24" s="61"/>
      <c r="FM24" s="59"/>
      <c r="FN24" s="60"/>
      <c r="FO24" s="60"/>
      <c r="FP24" s="60"/>
      <c r="FQ24" s="60"/>
      <c r="FR24" s="61"/>
      <c r="FS24" s="59"/>
      <c r="FT24" s="60"/>
      <c r="FU24" s="60"/>
      <c r="FV24" s="60"/>
      <c r="FW24" s="60"/>
      <c r="FX24" s="61"/>
      <c r="FY24" s="59"/>
      <c r="FZ24" s="60"/>
      <c r="GA24" s="60"/>
      <c r="GB24" s="60"/>
      <c r="GC24" s="60"/>
      <c r="GD24" s="61"/>
      <c r="GE24" s="59"/>
      <c r="GF24" s="60"/>
      <c r="GG24" s="60"/>
      <c r="GH24" s="60"/>
      <c r="GI24" s="60"/>
      <c r="GJ24" s="61"/>
      <c r="GK24" s="116"/>
      <c r="GL24" s="117"/>
      <c r="GM24" s="117"/>
      <c r="GN24" s="117"/>
      <c r="GO24" s="117"/>
      <c r="GP24" s="118"/>
      <c r="GQ24" s="107"/>
      <c r="GR24" s="108"/>
      <c r="GS24" s="108"/>
      <c r="GT24" s="108"/>
      <c r="GU24" s="108"/>
      <c r="GV24" s="109"/>
      <c r="GW24" s="95"/>
      <c r="GX24" s="96"/>
      <c r="GY24" s="96"/>
      <c r="GZ24" s="96"/>
      <c r="HA24" s="96"/>
      <c r="HB24" s="97"/>
      <c r="HC24" s="95"/>
      <c r="HD24" s="96"/>
      <c r="HE24" s="96"/>
      <c r="HF24" s="96"/>
      <c r="HG24" s="96"/>
      <c r="HH24" s="97"/>
      <c r="HI24" s="87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8"/>
      <c r="HU24" s="84"/>
      <c r="HV24" s="85"/>
      <c r="HW24" s="85"/>
      <c r="HX24" s="85"/>
      <c r="HY24" s="85"/>
      <c r="HZ24" s="85"/>
      <c r="IA24" s="85"/>
      <c r="IB24" s="85"/>
      <c r="IC24" s="85"/>
      <c r="ID24" s="85"/>
      <c r="IE24" s="86"/>
    </row>
    <row r="25" spans="1:240" s="7" customFormat="1" ht="10.199999999999999" x14ac:dyDescent="0.3">
      <c r="A25" s="188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76">
        <v>31</v>
      </c>
      <c r="GR25" s="77"/>
      <c r="GS25" s="77"/>
      <c r="GT25" s="77"/>
      <c r="GU25" s="77"/>
      <c r="GV25" s="78"/>
      <c r="GW25" s="119">
        <v>32</v>
      </c>
      <c r="GX25" s="120"/>
      <c r="GY25" s="120"/>
      <c r="GZ25" s="120"/>
      <c r="HA25" s="120"/>
      <c r="HB25" s="121"/>
      <c r="HC25" s="119">
        <v>33</v>
      </c>
      <c r="HD25" s="120"/>
      <c r="HE25" s="120"/>
      <c r="HF25" s="120"/>
      <c r="HG25" s="120"/>
      <c r="HH25" s="121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189" t="s">
        <v>63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1"/>
      <c r="X26" s="150"/>
      <c r="Y26" s="151"/>
      <c r="Z26" s="151"/>
      <c r="AA26" s="151"/>
      <c r="AB26" s="151"/>
      <c r="AC26" s="152"/>
      <c r="AD26" s="32"/>
      <c r="AE26" s="33"/>
      <c r="AF26" s="33"/>
      <c r="AG26" s="33"/>
      <c r="AH26" s="33"/>
      <c r="AI26" s="33"/>
      <c r="AJ26" s="34"/>
      <c r="AK26" s="32">
        <v>84</v>
      </c>
      <c r="AL26" s="33"/>
      <c r="AM26" s="33"/>
      <c r="AN26" s="33"/>
      <c r="AO26" s="33"/>
      <c r="AP26" s="34"/>
      <c r="AQ26" s="32">
        <v>84</v>
      </c>
      <c r="AR26" s="33"/>
      <c r="AS26" s="33"/>
      <c r="AT26" s="33"/>
      <c r="AU26" s="33"/>
      <c r="AV26" s="34"/>
      <c r="AW26" s="32">
        <v>84</v>
      </c>
      <c r="AX26" s="33"/>
      <c r="AY26" s="33"/>
      <c r="AZ26" s="33"/>
      <c r="BA26" s="33"/>
      <c r="BB26" s="34"/>
      <c r="BC26" s="32">
        <v>84</v>
      </c>
      <c r="BD26" s="33"/>
      <c r="BE26" s="33"/>
      <c r="BF26" s="33"/>
      <c r="BG26" s="33"/>
      <c r="BH26" s="34"/>
      <c r="BI26" s="32"/>
      <c r="BJ26" s="33"/>
      <c r="BK26" s="33"/>
      <c r="BL26" s="33"/>
      <c r="BM26" s="33"/>
      <c r="BN26" s="34"/>
      <c r="BO26" s="32"/>
      <c r="BP26" s="33"/>
      <c r="BQ26" s="33"/>
      <c r="BR26" s="33"/>
      <c r="BS26" s="33"/>
      <c r="BT26" s="34"/>
      <c r="BU26" s="32"/>
      <c r="BV26" s="33"/>
      <c r="BW26" s="33"/>
      <c r="BX26" s="33"/>
      <c r="BY26" s="33"/>
      <c r="BZ26" s="34"/>
      <c r="CA26" s="32"/>
      <c r="CB26" s="33"/>
      <c r="CC26" s="33"/>
      <c r="CD26" s="33"/>
      <c r="CE26" s="33"/>
      <c r="CF26" s="34"/>
      <c r="CG26" s="32">
        <v>84</v>
      </c>
      <c r="CH26" s="33"/>
      <c r="CI26" s="33"/>
      <c r="CJ26" s="33"/>
      <c r="CK26" s="33"/>
      <c r="CL26" s="34"/>
      <c r="CM26" s="32">
        <v>84</v>
      </c>
      <c r="CN26" s="33"/>
      <c r="CO26" s="33"/>
      <c r="CP26" s="33"/>
      <c r="CQ26" s="33"/>
      <c r="CR26" s="34"/>
      <c r="CS26" s="32">
        <v>84</v>
      </c>
      <c r="CT26" s="33"/>
      <c r="CU26" s="33"/>
      <c r="CV26" s="33"/>
      <c r="CW26" s="33"/>
      <c r="CX26" s="34"/>
      <c r="CY26" s="32">
        <v>84</v>
      </c>
      <c r="CZ26" s="33"/>
      <c r="DA26" s="33"/>
      <c r="DB26" s="33"/>
      <c r="DC26" s="33"/>
      <c r="DD26" s="34"/>
      <c r="DE26" s="32">
        <v>84</v>
      </c>
      <c r="DF26" s="33"/>
      <c r="DG26" s="33"/>
      <c r="DH26" s="33"/>
      <c r="DI26" s="33"/>
      <c r="DJ26" s="34"/>
      <c r="DK26" s="32">
        <v>84</v>
      </c>
      <c r="DL26" s="33"/>
      <c r="DM26" s="33"/>
      <c r="DN26" s="33"/>
      <c r="DO26" s="33"/>
      <c r="DP26" s="34"/>
      <c r="DQ26" s="32"/>
      <c r="DR26" s="33"/>
      <c r="DS26" s="33"/>
      <c r="DT26" s="33"/>
      <c r="DU26" s="33"/>
      <c r="DV26" s="34"/>
      <c r="DW26" s="32"/>
      <c r="DX26" s="33"/>
      <c r="DY26" s="33"/>
      <c r="DZ26" s="33"/>
      <c r="EA26" s="33"/>
      <c r="EB26" s="34"/>
      <c r="EC26" s="32"/>
      <c r="ED26" s="33"/>
      <c r="EE26" s="33"/>
      <c r="EF26" s="33"/>
      <c r="EG26" s="33"/>
      <c r="EH26" s="34"/>
      <c r="EI26" s="32">
        <v>84</v>
      </c>
      <c r="EJ26" s="33"/>
      <c r="EK26" s="33"/>
      <c r="EL26" s="33"/>
      <c r="EM26" s="33"/>
      <c r="EN26" s="34"/>
      <c r="EO26" s="32">
        <v>84</v>
      </c>
      <c r="EP26" s="33"/>
      <c r="EQ26" s="33"/>
      <c r="ER26" s="33"/>
      <c r="ES26" s="33"/>
      <c r="ET26" s="34"/>
      <c r="EU26" s="32">
        <v>84</v>
      </c>
      <c r="EV26" s="33"/>
      <c r="EW26" s="33"/>
      <c r="EX26" s="33"/>
      <c r="EY26" s="33"/>
      <c r="EZ26" s="34"/>
      <c r="FA26" s="32">
        <v>84</v>
      </c>
      <c r="FB26" s="33"/>
      <c r="FC26" s="33"/>
      <c r="FD26" s="33"/>
      <c r="FE26" s="33"/>
      <c r="FF26" s="34"/>
      <c r="FG26" s="32"/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67"/>
      <c r="GR26" s="68"/>
      <c r="GS26" s="68"/>
      <c r="GT26" s="68"/>
      <c r="GU26" s="68"/>
      <c r="GV26" s="69"/>
      <c r="GW26" s="70"/>
      <c r="GX26" s="71"/>
      <c r="GY26" s="71"/>
      <c r="GZ26" s="71"/>
      <c r="HA26" s="71"/>
      <c r="HB26" s="72"/>
      <c r="HC26" s="70"/>
      <c r="HD26" s="71"/>
      <c r="HE26" s="71"/>
      <c r="HF26" s="71"/>
      <c r="HG26" s="71"/>
      <c r="HH26" s="72"/>
      <c r="HI26" s="23"/>
      <c r="HJ26" s="24"/>
      <c r="HK26" s="24"/>
      <c r="HL26" s="24"/>
      <c r="HM26" s="24"/>
      <c r="HN26" s="25"/>
      <c r="HO26" s="32"/>
      <c r="HP26" s="33"/>
      <c r="HQ26" s="33"/>
      <c r="HR26" s="33"/>
      <c r="HS26" s="33"/>
      <c r="HT26" s="34"/>
      <c r="HU26" s="65"/>
      <c r="HV26" s="33"/>
      <c r="HW26" s="33"/>
      <c r="HX26" s="33"/>
      <c r="HY26" s="33"/>
      <c r="HZ26" s="33"/>
      <c r="IA26" s="33"/>
      <c r="IB26" s="33"/>
      <c r="IC26" s="33"/>
      <c r="ID26" s="33"/>
      <c r="IE26" s="66"/>
    </row>
    <row r="27" spans="1:240" s="12" customFormat="1" ht="15" customHeight="1" x14ac:dyDescent="0.3">
      <c r="A27" s="182" t="s">
        <v>64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5"/>
      <c r="Y27" s="186"/>
      <c r="Z27" s="186"/>
      <c r="AA27" s="186"/>
      <c r="AB27" s="186"/>
      <c r="AC27" s="187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65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70</v>
      </c>
      <c r="CN27" s="63"/>
      <c r="CO27" s="63"/>
      <c r="CP27" s="63"/>
      <c r="CQ27" s="63"/>
      <c r="CR27" s="64"/>
      <c r="CS27" s="62">
        <v>130</v>
      </c>
      <c r="CT27" s="63"/>
      <c r="CU27" s="63"/>
      <c r="CV27" s="63"/>
      <c r="CW27" s="63"/>
      <c r="CX27" s="64"/>
      <c r="CY27" s="62">
        <v>40</v>
      </c>
      <c r="CZ27" s="63"/>
      <c r="DA27" s="63"/>
      <c r="DB27" s="63"/>
      <c r="DC27" s="63"/>
      <c r="DD27" s="64"/>
      <c r="DE27" s="62">
        <v>50</v>
      </c>
      <c r="DF27" s="63"/>
      <c r="DG27" s="63"/>
      <c r="DH27" s="63"/>
      <c r="DI27" s="63"/>
      <c r="DJ27" s="64"/>
      <c r="DK27" s="62">
        <v>200</v>
      </c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50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/>
      <c r="FH27" s="63"/>
      <c r="FI27" s="63"/>
      <c r="FJ27" s="63"/>
      <c r="FK27" s="63"/>
      <c r="FL27" s="64"/>
      <c r="FM27" s="62"/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136"/>
      <c r="GR27" s="137"/>
      <c r="GS27" s="137"/>
      <c r="GT27" s="137"/>
      <c r="GU27" s="137"/>
      <c r="GV27" s="138"/>
      <c r="GW27" s="125"/>
      <c r="GX27" s="126"/>
      <c r="GY27" s="126"/>
      <c r="GZ27" s="126"/>
      <c r="HA27" s="126"/>
      <c r="HB27" s="127"/>
      <c r="HC27" s="122"/>
      <c r="HD27" s="123"/>
      <c r="HE27" s="123"/>
      <c r="HF27" s="123"/>
      <c r="HG27" s="123"/>
      <c r="HH27" s="124"/>
      <c r="HI27" s="139"/>
      <c r="HJ27" s="140"/>
      <c r="HK27" s="140"/>
      <c r="HL27" s="140"/>
      <c r="HM27" s="140"/>
      <c r="HN27" s="141"/>
      <c r="HO27" s="128"/>
      <c r="HP27" s="99"/>
      <c r="HQ27" s="99"/>
      <c r="HR27" s="99"/>
      <c r="HS27" s="99"/>
      <c r="HT27" s="129"/>
      <c r="HU27" s="98"/>
      <c r="HV27" s="99"/>
      <c r="HW27" s="99"/>
      <c r="HX27" s="99"/>
      <c r="HY27" s="99"/>
      <c r="HZ27" s="99"/>
      <c r="IA27" s="99"/>
      <c r="IB27" s="99"/>
      <c r="IC27" s="99"/>
      <c r="ID27" s="99"/>
      <c r="IE27" s="100"/>
    </row>
    <row r="28" spans="1:240" s="2" customFormat="1" ht="16.5" customHeight="1" x14ac:dyDescent="0.25">
      <c r="A28" s="41" t="s">
        <v>66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4.0000000000000001E-3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38">
        <f t="shared" ref="GK28:GK51" si="0">AK28+AQ28+AW28+BC28+BI28+BO28+BU28+CA28+CG28+CM28+CS28+CY28+DE28+DK28+DQ28+DW28+EC28+EI28+EO28+EU28+FA28+FG28+FM28+FS28+FY28+GE28</f>
        <v>1.1000000000000001E-2</v>
      </c>
      <c r="GL28" s="39"/>
      <c r="GM28" s="39"/>
      <c r="GN28" s="39"/>
      <c r="GO28" s="39"/>
      <c r="GP28" s="40"/>
      <c r="GQ28" s="26">
        <v>498</v>
      </c>
      <c r="GR28" s="27"/>
      <c r="GS28" s="27"/>
      <c r="GT28" s="27"/>
      <c r="GU28" s="27"/>
      <c r="GV28" s="28"/>
      <c r="GW28" s="35">
        <f t="shared" ref="GW28:GW51" si="1">GK28*GQ28</f>
        <v>5.4780000000000006</v>
      </c>
      <c r="GX28" s="36"/>
      <c r="GY28" s="36"/>
      <c r="GZ28" s="36"/>
      <c r="HA28" s="36"/>
      <c r="HB28" s="37"/>
      <c r="HC28" s="29">
        <f t="shared" ref="HC28:HC51" si="2">GK28*HI28</f>
        <v>0.92400000000000004</v>
      </c>
      <c r="HD28" s="30"/>
      <c r="HE28" s="30"/>
      <c r="HF28" s="30"/>
      <c r="HG28" s="30"/>
      <c r="HH28" s="31"/>
      <c r="HI28" s="23">
        <v>84</v>
      </c>
      <c r="HJ28" s="24"/>
      <c r="HK28" s="24"/>
      <c r="HL28" s="24"/>
      <c r="HM28" s="24"/>
      <c r="HN28" s="25"/>
      <c r="HO28" s="32"/>
      <c r="HP28" s="33"/>
      <c r="HQ28" s="33"/>
      <c r="HR28" s="33"/>
      <c r="HS28" s="33"/>
      <c r="HT28" s="34"/>
      <c r="HU28" s="50">
        <f t="shared" ref="HU28:HU51" si="3">GQ28*HC28</f>
        <v>460.15200000000004</v>
      </c>
      <c r="HV28" s="51"/>
      <c r="HW28" s="51"/>
      <c r="HX28" s="51"/>
      <c r="HY28" s="51"/>
      <c r="HZ28" s="51"/>
      <c r="IA28" s="51"/>
      <c r="IB28" s="51"/>
      <c r="IC28" s="51"/>
      <c r="ID28" s="51"/>
      <c r="IE28" s="52"/>
      <c r="IF28" s="2">
        <f t="shared" ref="IF28:IF51" si="4">SUM(HU28)</f>
        <v>460.15200000000004</v>
      </c>
    </row>
    <row r="29" spans="1:240" s="2" customFormat="1" ht="16.5" customHeight="1" x14ac:dyDescent="0.25">
      <c r="A29" s="41" t="s">
        <v>67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38">
        <f t="shared" si="0"/>
        <v>0.1</v>
      </c>
      <c r="GL29" s="39"/>
      <c r="GM29" s="39"/>
      <c r="GN29" s="39"/>
      <c r="GO29" s="39"/>
      <c r="GP29" s="40"/>
      <c r="GQ29" s="26">
        <v>80</v>
      </c>
      <c r="GR29" s="27"/>
      <c r="GS29" s="27"/>
      <c r="GT29" s="27"/>
      <c r="GU29" s="27"/>
      <c r="GV29" s="28"/>
      <c r="GW29" s="35">
        <f t="shared" si="1"/>
        <v>8</v>
      </c>
      <c r="GX29" s="36"/>
      <c r="GY29" s="36"/>
      <c r="GZ29" s="36"/>
      <c r="HA29" s="36"/>
      <c r="HB29" s="37"/>
      <c r="HC29" s="29">
        <f t="shared" si="2"/>
        <v>8.4</v>
      </c>
      <c r="HD29" s="30"/>
      <c r="HE29" s="30"/>
      <c r="HF29" s="30"/>
      <c r="HG29" s="30"/>
      <c r="HH29" s="31"/>
      <c r="HI29" s="23">
        <v>84</v>
      </c>
      <c r="HJ29" s="24"/>
      <c r="HK29" s="24"/>
      <c r="HL29" s="24"/>
      <c r="HM29" s="24"/>
      <c r="HN29" s="25"/>
      <c r="HO29" s="32"/>
      <c r="HP29" s="33"/>
      <c r="HQ29" s="33"/>
      <c r="HR29" s="33"/>
      <c r="HS29" s="33"/>
      <c r="HT29" s="34"/>
      <c r="HU29" s="50">
        <f t="shared" si="3"/>
        <v>672</v>
      </c>
      <c r="HV29" s="51"/>
      <c r="HW29" s="51"/>
      <c r="HX29" s="51"/>
      <c r="HY29" s="51"/>
      <c r="HZ29" s="51"/>
      <c r="IA29" s="51"/>
      <c r="IB29" s="51"/>
      <c r="IC29" s="51"/>
      <c r="ID29" s="51"/>
      <c r="IE29" s="52"/>
      <c r="IF29" s="2">
        <f t="shared" si="4"/>
        <v>672</v>
      </c>
    </row>
    <row r="30" spans="1:240" s="2" customFormat="1" ht="18" customHeight="1" x14ac:dyDescent="0.25">
      <c r="A30" s="41" t="s">
        <v>68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38">
        <f t="shared" si="0"/>
        <v>7.0000000000000001E-3</v>
      </c>
      <c r="GL30" s="39"/>
      <c r="GM30" s="39"/>
      <c r="GN30" s="39"/>
      <c r="GO30" s="39"/>
      <c r="GP30" s="40"/>
      <c r="GQ30" s="26">
        <v>196</v>
      </c>
      <c r="GR30" s="27"/>
      <c r="GS30" s="27"/>
      <c r="GT30" s="27"/>
      <c r="GU30" s="27"/>
      <c r="GV30" s="28"/>
      <c r="GW30" s="35">
        <f t="shared" si="1"/>
        <v>1.3720000000000001</v>
      </c>
      <c r="GX30" s="36"/>
      <c r="GY30" s="36"/>
      <c r="GZ30" s="36"/>
      <c r="HA30" s="36"/>
      <c r="HB30" s="37"/>
      <c r="HC30" s="29">
        <f t="shared" si="2"/>
        <v>0.58799999999999997</v>
      </c>
      <c r="HD30" s="30"/>
      <c r="HE30" s="30"/>
      <c r="HF30" s="30"/>
      <c r="HG30" s="30"/>
      <c r="HH30" s="31"/>
      <c r="HI30" s="23">
        <v>84</v>
      </c>
      <c r="HJ30" s="24"/>
      <c r="HK30" s="24"/>
      <c r="HL30" s="24"/>
      <c r="HM30" s="24"/>
      <c r="HN30" s="25"/>
      <c r="HO30" s="32"/>
      <c r="HP30" s="33"/>
      <c r="HQ30" s="33"/>
      <c r="HR30" s="33"/>
      <c r="HS30" s="33"/>
      <c r="HT30" s="34"/>
      <c r="HU30" s="50">
        <f t="shared" si="3"/>
        <v>115.24799999999999</v>
      </c>
      <c r="HV30" s="51"/>
      <c r="HW30" s="51"/>
      <c r="HX30" s="51"/>
      <c r="HY30" s="51"/>
      <c r="HZ30" s="51"/>
      <c r="IA30" s="51"/>
      <c r="IB30" s="51"/>
      <c r="IC30" s="51"/>
      <c r="ID30" s="51"/>
      <c r="IE30" s="52"/>
      <c r="IF30" s="2">
        <f t="shared" si="4"/>
        <v>115.24799999999999</v>
      </c>
    </row>
    <row r="31" spans="1:240" s="2" customFormat="1" ht="16.5" customHeight="1" x14ac:dyDescent="0.25">
      <c r="A31" s="41" t="s">
        <v>69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>
        <v>5.0000000000000001E-4</v>
      </c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38">
        <f t="shared" si="0"/>
        <v>5.0000000000000001E-4</v>
      </c>
      <c r="GL31" s="39"/>
      <c r="GM31" s="39"/>
      <c r="GN31" s="39"/>
      <c r="GO31" s="39"/>
      <c r="GP31" s="40"/>
      <c r="GQ31" s="26">
        <v>2400</v>
      </c>
      <c r="GR31" s="27"/>
      <c r="GS31" s="27"/>
      <c r="GT31" s="27"/>
      <c r="GU31" s="27"/>
      <c r="GV31" s="28"/>
      <c r="GW31" s="35">
        <f t="shared" si="1"/>
        <v>1.2</v>
      </c>
      <c r="GX31" s="36"/>
      <c r="GY31" s="36"/>
      <c r="GZ31" s="36"/>
      <c r="HA31" s="36"/>
      <c r="HB31" s="37"/>
      <c r="HC31" s="29">
        <f t="shared" si="2"/>
        <v>4.2000000000000003E-2</v>
      </c>
      <c r="HD31" s="30"/>
      <c r="HE31" s="30"/>
      <c r="HF31" s="30"/>
      <c r="HG31" s="30"/>
      <c r="HH31" s="31"/>
      <c r="HI31" s="23">
        <v>84</v>
      </c>
      <c r="HJ31" s="24"/>
      <c r="HK31" s="24"/>
      <c r="HL31" s="24"/>
      <c r="HM31" s="24"/>
      <c r="HN31" s="25"/>
      <c r="HO31" s="32"/>
      <c r="HP31" s="33"/>
      <c r="HQ31" s="33"/>
      <c r="HR31" s="33"/>
      <c r="HS31" s="33"/>
      <c r="HT31" s="34"/>
      <c r="HU31" s="50">
        <f t="shared" si="3"/>
        <v>100.80000000000001</v>
      </c>
      <c r="HV31" s="51"/>
      <c r="HW31" s="51"/>
      <c r="HX31" s="51"/>
      <c r="HY31" s="51"/>
      <c r="HZ31" s="51"/>
      <c r="IA31" s="51"/>
      <c r="IB31" s="51"/>
      <c r="IC31" s="51"/>
      <c r="ID31" s="51"/>
      <c r="IE31" s="52"/>
      <c r="IF31" s="2">
        <f t="shared" si="4"/>
        <v>100.80000000000001</v>
      </c>
    </row>
    <row r="32" spans="1:240" s="2" customFormat="1" ht="16.5" customHeight="1" x14ac:dyDescent="0.25">
      <c r="A32" s="41" t="s">
        <v>70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0.16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38">
        <f t="shared" si="0"/>
        <v>0.16</v>
      </c>
      <c r="GL32" s="39"/>
      <c r="GM32" s="39"/>
      <c r="GN32" s="39"/>
      <c r="GO32" s="39"/>
      <c r="GP32" s="40"/>
      <c r="GQ32" s="26">
        <v>42</v>
      </c>
      <c r="GR32" s="27"/>
      <c r="GS32" s="27"/>
      <c r="GT32" s="27"/>
      <c r="GU32" s="27"/>
      <c r="GV32" s="28"/>
      <c r="GW32" s="35">
        <f t="shared" si="1"/>
        <v>6.72</v>
      </c>
      <c r="GX32" s="36"/>
      <c r="GY32" s="36"/>
      <c r="GZ32" s="36"/>
      <c r="HA32" s="36"/>
      <c r="HB32" s="37"/>
      <c r="HC32" s="29">
        <f t="shared" si="2"/>
        <v>13.44</v>
      </c>
      <c r="HD32" s="30"/>
      <c r="HE32" s="30"/>
      <c r="HF32" s="30"/>
      <c r="HG32" s="30"/>
      <c r="HH32" s="31"/>
      <c r="HI32" s="23">
        <v>84</v>
      </c>
      <c r="HJ32" s="24"/>
      <c r="HK32" s="24"/>
      <c r="HL32" s="24"/>
      <c r="HM32" s="24"/>
      <c r="HN32" s="25"/>
      <c r="HO32" s="32"/>
      <c r="HP32" s="33"/>
      <c r="HQ32" s="33"/>
      <c r="HR32" s="33"/>
      <c r="HS32" s="33"/>
      <c r="HT32" s="34"/>
      <c r="HU32" s="50">
        <f t="shared" si="3"/>
        <v>564.48</v>
      </c>
      <c r="HV32" s="51"/>
      <c r="HW32" s="51"/>
      <c r="HX32" s="51"/>
      <c r="HY32" s="51"/>
      <c r="HZ32" s="51"/>
      <c r="IA32" s="51"/>
      <c r="IB32" s="51"/>
      <c r="IC32" s="51"/>
      <c r="ID32" s="51"/>
      <c r="IE32" s="52"/>
      <c r="IF32" s="2">
        <f t="shared" si="4"/>
        <v>564.48</v>
      </c>
    </row>
    <row r="33" spans="1:240" s="2" customFormat="1" ht="16.5" customHeight="1" x14ac:dyDescent="0.25">
      <c r="A33" s="41" t="s">
        <v>98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0"/>
      <c r="AE33" s="21"/>
      <c r="AF33" s="21"/>
      <c r="AG33" s="21"/>
      <c r="AH33" s="21"/>
      <c r="AI33" s="21"/>
      <c r="AJ33" s="22"/>
      <c r="AK33" s="20">
        <v>0.03</v>
      </c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38">
        <f t="shared" si="0"/>
        <v>0.03</v>
      </c>
      <c r="GL33" s="39"/>
      <c r="GM33" s="39"/>
      <c r="GN33" s="39"/>
      <c r="GO33" s="39"/>
      <c r="GP33" s="40"/>
      <c r="GQ33" s="26">
        <v>65</v>
      </c>
      <c r="GR33" s="27"/>
      <c r="GS33" s="27"/>
      <c r="GT33" s="27"/>
      <c r="GU33" s="27"/>
      <c r="GV33" s="28"/>
      <c r="GW33" s="35">
        <f t="shared" si="1"/>
        <v>1.95</v>
      </c>
      <c r="GX33" s="36"/>
      <c r="GY33" s="36"/>
      <c r="GZ33" s="36"/>
      <c r="HA33" s="36"/>
      <c r="HB33" s="37"/>
      <c r="HC33" s="29">
        <f t="shared" si="2"/>
        <v>2.52</v>
      </c>
      <c r="HD33" s="30"/>
      <c r="HE33" s="30"/>
      <c r="HF33" s="30"/>
      <c r="HG33" s="30"/>
      <c r="HH33" s="31"/>
      <c r="HI33" s="23">
        <v>84</v>
      </c>
      <c r="HJ33" s="24"/>
      <c r="HK33" s="24"/>
      <c r="HL33" s="24"/>
      <c r="HM33" s="24"/>
      <c r="HN33" s="25"/>
      <c r="HO33" s="32"/>
      <c r="HP33" s="33"/>
      <c r="HQ33" s="33"/>
      <c r="HR33" s="33"/>
      <c r="HS33" s="33"/>
      <c r="HT33" s="34"/>
      <c r="HU33" s="50">
        <f t="shared" si="3"/>
        <v>163.80000000000001</v>
      </c>
      <c r="HV33" s="51"/>
      <c r="HW33" s="51"/>
      <c r="HX33" s="51"/>
      <c r="HY33" s="51"/>
      <c r="HZ33" s="51"/>
      <c r="IA33" s="51"/>
      <c r="IB33" s="51"/>
      <c r="IC33" s="51"/>
      <c r="ID33" s="51"/>
      <c r="IE33" s="52"/>
      <c r="IF33" s="2">
        <f t="shared" si="4"/>
        <v>163.80000000000001</v>
      </c>
    </row>
    <row r="34" spans="1:240" s="2" customFormat="1" ht="16.5" customHeight="1" x14ac:dyDescent="0.25">
      <c r="A34" s="41" t="s">
        <v>71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7.0000000000000001E-3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38">
        <f t="shared" si="0"/>
        <v>2.7000000000000003E-2</v>
      </c>
      <c r="GL34" s="39"/>
      <c r="GM34" s="39"/>
      <c r="GN34" s="39"/>
      <c r="GO34" s="39"/>
      <c r="GP34" s="40"/>
      <c r="GQ34" s="26">
        <v>32</v>
      </c>
      <c r="GR34" s="27"/>
      <c r="GS34" s="27"/>
      <c r="GT34" s="27"/>
      <c r="GU34" s="27"/>
      <c r="GV34" s="28"/>
      <c r="GW34" s="35">
        <f t="shared" si="1"/>
        <v>0.8640000000000001</v>
      </c>
      <c r="GX34" s="36"/>
      <c r="GY34" s="36"/>
      <c r="GZ34" s="36"/>
      <c r="HA34" s="36"/>
      <c r="HB34" s="37"/>
      <c r="HC34" s="29">
        <f t="shared" si="2"/>
        <v>2.2680000000000002</v>
      </c>
      <c r="HD34" s="30"/>
      <c r="HE34" s="30"/>
      <c r="HF34" s="30"/>
      <c r="HG34" s="30"/>
      <c r="HH34" s="31"/>
      <c r="HI34" s="23">
        <v>84</v>
      </c>
      <c r="HJ34" s="24"/>
      <c r="HK34" s="24"/>
      <c r="HL34" s="24"/>
      <c r="HM34" s="24"/>
      <c r="HN34" s="25"/>
      <c r="HO34" s="32"/>
      <c r="HP34" s="33"/>
      <c r="HQ34" s="33"/>
      <c r="HR34" s="33"/>
      <c r="HS34" s="33"/>
      <c r="HT34" s="34"/>
      <c r="HU34" s="17">
        <f t="shared" si="3"/>
        <v>72.576000000000008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72.576000000000008</v>
      </c>
    </row>
    <row r="35" spans="1:240" s="2" customFormat="1" ht="16.5" customHeight="1" x14ac:dyDescent="0.25">
      <c r="A35" s="41" t="s">
        <v>72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0.01</v>
      </c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38">
        <f t="shared" si="0"/>
        <v>0.01</v>
      </c>
      <c r="GL35" s="39"/>
      <c r="GM35" s="39"/>
      <c r="GN35" s="39"/>
      <c r="GO35" s="39"/>
      <c r="GP35" s="40"/>
      <c r="GQ35" s="26">
        <v>48</v>
      </c>
      <c r="GR35" s="27"/>
      <c r="GS35" s="27"/>
      <c r="GT35" s="27"/>
      <c r="GU35" s="27"/>
      <c r="GV35" s="28"/>
      <c r="GW35" s="35">
        <f t="shared" si="1"/>
        <v>0.48</v>
      </c>
      <c r="GX35" s="36"/>
      <c r="GY35" s="36"/>
      <c r="GZ35" s="36"/>
      <c r="HA35" s="36"/>
      <c r="HB35" s="37"/>
      <c r="HC35" s="29">
        <f t="shared" si="2"/>
        <v>0.84</v>
      </c>
      <c r="HD35" s="30"/>
      <c r="HE35" s="30"/>
      <c r="HF35" s="30"/>
      <c r="HG35" s="30"/>
      <c r="HH35" s="31"/>
      <c r="HI35" s="23">
        <v>84</v>
      </c>
      <c r="HJ35" s="24"/>
      <c r="HK35" s="24"/>
      <c r="HL35" s="24"/>
      <c r="HM35" s="24"/>
      <c r="HN35" s="25"/>
      <c r="HO35" s="32"/>
      <c r="HP35" s="33"/>
      <c r="HQ35" s="33"/>
      <c r="HR35" s="33"/>
      <c r="HS35" s="33"/>
      <c r="HT35" s="34"/>
      <c r="HU35" s="17">
        <f t="shared" si="3"/>
        <v>40.32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40.32</v>
      </c>
    </row>
    <row r="36" spans="1:240" s="2" customFormat="1" ht="16.5" customHeight="1" x14ac:dyDescent="0.25">
      <c r="A36" s="41" t="s">
        <v>73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38">
        <f t="shared" si="0"/>
        <v>6.5000000000000006E-3</v>
      </c>
      <c r="GL36" s="39"/>
      <c r="GM36" s="39"/>
      <c r="GN36" s="39"/>
      <c r="GO36" s="39"/>
      <c r="GP36" s="40"/>
      <c r="GQ36" s="26">
        <v>145</v>
      </c>
      <c r="GR36" s="27"/>
      <c r="GS36" s="27"/>
      <c r="GT36" s="27"/>
      <c r="GU36" s="27"/>
      <c r="GV36" s="28"/>
      <c r="GW36" s="35">
        <f t="shared" si="1"/>
        <v>0.94250000000000012</v>
      </c>
      <c r="GX36" s="36"/>
      <c r="GY36" s="36"/>
      <c r="GZ36" s="36"/>
      <c r="HA36" s="36"/>
      <c r="HB36" s="37"/>
      <c r="HC36" s="29">
        <f t="shared" si="2"/>
        <v>0.54600000000000004</v>
      </c>
      <c r="HD36" s="30"/>
      <c r="HE36" s="30"/>
      <c r="HF36" s="30"/>
      <c r="HG36" s="30"/>
      <c r="HH36" s="31"/>
      <c r="HI36" s="23">
        <v>84</v>
      </c>
      <c r="HJ36" s="24"/>
      <c r="HK36" s="24"/>
      <c r="HL36" s="24"/>
      <c r="HM36" s="24"/>
      <c r="HN36" s="25"/>
      <c r="HO36" s="32"/>
      <c r="HP36" s="33"/>
      <c r="HQ36" s="33"/>
      <c r="HR36" s="33"/>
      <c r="HS36" s="33"/>
      <c r="HT36" s="34"/>
      <c r="HU36" s="17">
        <f t="shared" si="3"/>
        <v>79.17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79.17</v>
      </c>
    </row>
    <row r="37" spans="1:240" s="2" customFormat="1" ht="16.5" customHeight="1" x14ac:dyDescent="0.25">
      <c r="A37" s="41" t="s">
        <v>75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2E-3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2E-3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38">
        <f t="shared" si="0"/>
        <v>4.0000000000000001E-3</v>
      </c>
      <c r="GL37" s="39"/>
      <c r="GM37" s="39"/>
      <c r="GN37" s="39"/>
      <c r="GO37" s="39"/>
      <c r="GP37" s="40"/>
      <c r="GQ37" s="26">
        <v>36</v>
      </c>
      <c r="GR37" s="27"/>
      <c r="GS37" s="27"/>
      <c r="GT37" s="27"/>
      <c r="GU37" s="27"/>
      <c r="GV37" s="28"/>
      <c r="GW37" s="35">
        <f t="shared" si="1"/>
        <v>0.14400000000000002</v>
      </c>
      <c r="GX37" s="36"/>
      <c r="GY37" s="36"/>
      <c r="GZ37" s="36"/>
      <c r="HA37" s="36"/>
      <c r="HB37" s="37"/>
      <c r="HC37" s="29">
        <f t="shared" si="2"/>
        <v>0.33600000000000002</v>
      </c>
      <c r="HD37" s="30"/>
      <c r="HE37" s="30"/>
      <c r="HF37" s="30"/>
      <c r="HG37" s="30"/>
      <c r="HH37" s="31"/>
      <c r="HI37" s="23">
        <v>84</v>
      </c>
      <c r="HJ37" s="24"/>
      <c r="HK37" s="24"/>
      <c r="HL37" s="24"/>
      <c r="HM37" s="24"/>
      <c r="HN37" s="25"/>
      <c r="HO37" s="32"/>
      <c r="HP37" s="33"/>
      <c r="HQ37" s="33"/>
      <c r="HR37" s="33"/>
      <c r="HS37" s="33"/>
      <c r="HT37" s="34"/>
      <c r="HU37" s="17">
        <f t="shared" si="3"/>
        <v>12.096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12.096</v>
      </c>
    </row>
    <row r="38" spans="1:240" s="2" customFormat="1" ht="16.5" customHeight="1" x14ac:dyDescent="0.25">
      <c r="A38" s="41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0.05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38">
        <f t="shared" si="0"/>
        <v>0.05</v>
      </c>
      <c r="GL38" s="39"/>
      <c r="GM38" s="39"/>
      <c r="GN38" s="39"/>
      <c r="GO38" s="39"/>
      <c r="GP38" s="40"/>
      <c r="GQ38" s="26">
        <v>630</v>
      </c>
      <c r="GR38" s="27"/>
      <c r="GS38" s="27"/>
      <c r="GT38" s="27"/>
      <c r="GU38" s="27"/>
      <c r="GV38" s="28"/>
      <c r="GW38" s="35">
        <f t="shared" si="1"/>
        <v>31.5</v>
      </c>
      <c r="GX38" s="36"/>
      <c r="GY38" s="36"/>
      <c r="GZ38" s="36"/>
      <c r="HA38" s="36"/>
      <c r="HB38" s="37"/>
      <c r="HC38" s="29">
        <f t="shared" si="2"/>
        <v>4.2</v>
      </c>
      <c r="HD38" s="30"/>
      <c r="HE38" s="30"/>
      <c r="HF38" s="30"/>
      <c r="HG38" s="30"/>
      <c r="HH38" s="31"/>
      <c r="HI38" s="23">
        <v>84</v>
      </c>
      <c r="HJ38" s="24"/>
      <c r="HK38" s="24"/>
      <c r="HL38" s="24"/>
      <c r="HM38" s="24"/>
      <c r="HN38" s="25"/>
      <c r="HO38" s="32"/>
      <c r="HP38" s="33"/>
      <c r="HQ38" s="33"/>
      <c r="HR38" s="33"/>
      <c r="HS38" s="33"/>
      <c r="HT38" s="34"/>
      <c r="HU38" s="17">
        <f t="shared" si="3"/>
        <v>2646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2646</v>
      </c>
    </row>
    <row r="39" spans="1:240" s="2" customFormat="1" ht="16.5" customHeight="1" x14ac:dyDescent="0.25">
      <c r="A39" s="41" t="s">
        <v>77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0"/>
      <c r="AE39" s="21"/>
      <c r="AF39" s="21"/>
      <c r="AG39" s="21"/>
      <c r="AH39" s="21"/>
      <c r="AI39" s="21"/>
      <c r="AJ39" s="22"/>
      <c r="AK39" s="20">
        <v>4.0000000000000001E-3</v>
      </c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>
        <v>8.0000000000000002E-3</v>
      </c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>
        <v>8.0000000000000002E-3</v>
      </c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>
        <v>8.0000000000000002E-3</v>
      </c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38">
        <f t="shared" si="0"/>
        <v>2.8000000000000001E-2</v>
      </c>
      <c r="GL39" s="39"/>
      <c r="GM39" s="39"/>
      <c r="GN39" s="39"/>
      <c r="GO39" s="39"/>
      <c r="GP39" s="40"/>
      <c r="GQ39" s="26">
        <v>87</v>
      </c>
      <c r="GR39" s="27"/>
      <c r="GS39" s="27"/>
      <c r="GT39" s="27"/>
      <c r="GU39" s="27"/>
      <c r="GV39" s="28"/>
      <c r="GW39" s="35">
        <f t="shared" si="1"/>
        <v>2.4359999999999999</v>
      </c>
      <c r="GX39" s="36"/>
      <c r="GY39" s="36"/>
      <c r="GZ39" s="36"/>
      <c r="HA39" s="36"/>
      <c r="HB39" s="37"/>
      <c r="HC39" s="29">
        <f t="shared" si="2"/>
        <v>2.3519999999999999</v>
      </c>
      <c r="HD39" s="30"/>
      <c r="HE39" s="30"/>
      <c r="HF39" s="30"/>
      <c r="HG39" s="30"/>
      <c r="HH39" s="31"/>
      <c r="HI39" s="23">
        <v>84</v>
      </c>
      <c r="HJ39" s="24"/>
      <c r="HK39" s="24"/>
      <c r="HL39" s="24"/>
      <c r="HM39" s="24"/>
      <c r="HN39" s="25"/>
      <c r="HO39" s="32"/>
      <c r="HP39" s="33"/>
      <c r="HQ39" s="33"/>
      <c r="HR39" s="33"/>
      <c r="HS39" s="33"/>
      <c r="HT39" s="34"/>
      <c r="HU39" s="17">
        <f t="shared" si="3"/>
        <v>204.624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204.624</v>
      </c>
    </row>
    <row r="40" spans="1:240" s="2" customFormat="1" ht="16.5" customHeight="1" x14ac:dyDescent="0.25">
      <c r="A40" s="41" t="s">
        <v>78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>
        <v>1.2E-2</v>
      </c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38">
        <f t="shared" si="0"/>
        <v>1.2E-2</v>
      </c>
      <c r="GL40" s="39"/>
      <c r="GM40" s="39"/>
      <c r="GN40" s="39"/>
      <c r="GO40" s="39"/>
      <c r="GP40" s="40"/>
      <c r="GQ40" s="26">
        <v>128</v>
      </c>
      <c r="GR40" s="27"/>
      <c r="GS40" s="27"/>
      <c r="GT40" s="27"/>
      <c r="GU40" s="27"/>
      <c r="GV40" s="28"/>
      <c r="GW40" s="35">
        <f t="shared" si="1"/>
        <v>1.536</v>
      </c>
      <c r="GX40" s="36"/>
      <c r="GY40" s="36"/>
      <c r="GZ40" s="36"/>
      <c r="HA40" s="36"/>
      <c r="HB40" s="37"/>
      <c r="HC40" s="29">
        <f t="shared" si="2"/>
        <v>1.008</v>
      </c>
      <c r="HD40" s="30"/>
      <c r="HE40" s="30"/>
      <c r="HF40" s="30"/>
      <c r="HG40" s="30"/>
      <c r="HH40" s="31"/>
      <c r="HI40" s="23">
        <v>84</v>
      </c>
      <c r="HJ40" s="24"/>
      <c r="HK40" s="24"/>
      <c r="HL40" s="24"/>
      <c r="HM40" s="24"/>
      <c r="HN40" s="25"/>
      <c r="HO40" s="32"/>
      <c r="HP40" s="33"/>
      <c r="HQ40" s="33"/>
      <c r="HR40" s="33"/>
      <c r="HS40" s="33"/>
      <c r="HT40" s="34"/>
      <c r="HU40" s="17">
        <f t="shared" si="3"/>
        <v>129.024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129.024</v>
      </c>
    </row>
    <row r="41" spans="1:240" s="2" customFormat="1" ht="16.5" customHeight="1" x14ac:dyDescent="0.25">
      <c r="A41" s="47" t="s">
        <v>79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44"/>
      <c r="Y41" s="45"/>
      <c r="Z41" s="45"/>
      <c r="AA41" s="45"/>
      <c r="AB41" s="45"/>
      <c r="AC41" s="46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38">
        <f t="shared" si="0"/>
        <v>0</v>
      </c>
      <c r="GL41" s="39"/>
      <c r="GM41" s="39"/>
      <c r="GN41" s="39"/>
      <c r="GO41" s="39"/>
      <c r="GP41" s="40"/>
      <c r="GQ41" s="26">
        <v>62</v>
      </c>
      <c r="GR41" s="27"/>
      <c r="GS41" s="27"/>
      <c r="GT41" s="27"/>
      <c r="GU41" s="27"/>
      <c r="GV41" s="28"/>
      <c r="GW41" s="35">
        <f t="shared" si="1"/>
        <v>0</v>
      </c>
      <c r="GX41" s="36"/>
      <c r="GY41" s="36"/>
      <c r="GZ41" s="36"/>
      <c r="HA41" s="36"/>
      <c r="HB41" s="37"/>
      <c r="HC41" s="29">
        <f t="shared" si="2"/>
        <v>0</v>
      </c>
      <c r="HD41" s="30"/>
      <c r="HE41" s="30"/>
      <c r="HF41" s="30"/>
      <c r="HG41" s="30"/>
      <c r="HH41" s="31"/>
      <c r="HI41" s="23">
        <v>84</v>
      </c>
      <c r="HJ41" s="24"/>
      <c r="HK41" s="24"/>
      <c r="HL41" s="24"/>
      <c r="HM41" s="24"/>
      <c r="HN41" s="25"/>
      <c r="HO41" s="32"/>
      <c r="HP41" s="33"/>
      <c r="HQ41" s="33"/>
      <c r="HR41" s="33"/>
      <c r="HS41" s="33"/>
      <c r="HT41" s="34"/>
      <c r="HU41" s="17">
        <f t="shared" si="3"/>
        <v>0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0</v>
      </c>
    </row>
    <row r="42" spans="1:240" s="2" customFormat="1" ht="16.5" customHeight="1" x14ac:dyDescent="0.25">
      <c r="A42" s="41" t="s">
        <v>80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>
        <v>5.0000000000000001E-3</v>
      </c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38">
        <f t="shared" si="0"/>
        <v>5.0000000000000001E-3</v>
      </c>
      <c r="GL42" s="39"/>
      <c r="GM42" s="39"/>
      <c r="GN42" s="39"/>
      <c r="GO42" s="39"/>
      <c r="GP42" s="40"/>
      <c r="GQ42" s="26">
        <v>21</v>
      </c>
      <c r="GR42" s="27"/>
      <c r="GS42" s="27"/>
      <c r="GT42" s="27"/>
      <c r="GU42" s="27"/>
      <c r="GV42" s="28"/>
      <c r="GW42" s="35">
        <f t="shared" si="1"/>
        <v>0.105</v>
      </c>
      <c r="GX42" s="36"/>
      <c r="GY42" s="36"/>
      <c r="GZ42" s="36"/>
      <c r="HA42" s="36"/>
      <c r="HB42" s="37"/>
      <c r="HC42" s="29">
        <f t="shared" si="2"/>
        <v>0.42</v>
      </c>
      <c r="HD42" s="30"/>
      <c r="HE42" s="30"/>
      <c r="HF42" s="30"/>
      <c r="HG42" s="30"/>
      <c r="HH42" s="31"/>
      <c r="HI42" s="23">
        <v>84</v>
      </c>
      <c r="HJ42" s="24"/>
      <c r="HK42" s="24"/>
      <c r="HL42" s="24"/>
      <c r="HM42" s="24"/>
      <c r="HN42" s="25"/>
      <c r="HO42" s="32"/>
      <c r="HP42" s="33"/>
      <c r="HQ42" s="33"/>
      <c r="HR42" s="33"/>
      <c r="HS42" s="33"/>
      <c r="HT42" s="34"/>
      <c r="HU42" s="17">
        <f t="shared" si="3"/>
        <v>8.82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8.82</v>
      </c>
    </row>
    <row r="43" spans="1:240" s="2" customFormat="1" ht="16.5" customHeight="1" x14ac:dyDescent="0.25">
      <c r="A43" s="41" t="s">
        <v>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7.0000000000000001E-3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38">
        <f t="shared" si="0"/>
        <v>7.0000000000000001E-3</v>
      </c>
      <c r="GL43" s="39"/>
      <c r="GM43" s="39"/>
      <c r="GN43" s="39"/>
      <c r="GO43" s="39"/>
      <c r="GP43" s="40"/>
      <c r="GQ43" s="26">
        <v>155</v>
      </c>
      <c r="GR43" s="27"/>
      <c r="GS43" s="27"/>
      <c r="GT43" s="27"/>
      <c r="GU43" s="27"/>
      <c r="GV43" s="28"/>
      <c r="GW43" s="35">
        <f t="shared" si="1"/>
        <v>1.085</v>
      </c>
      <c r="GX43" s="36"/>
      <c r="GY43" s="36"/>
      <c r="GZ43" s="36"/>
      <c r="HA43" s="36"/>
      <c r="HB43" s="37"/>
      <c r="HC43" s="29">
        <f t="shared" si="2"/>
        <v>0.58799999999999997</v>
      </c>
      <c r="HD43" s="30"/>
      <c r="HE43" s="30"/>
      <c r="HF43" s="30"/>
      <c r="HG43" s="30"/>
      <c r="HH43" s="31"/>
      <c r="HI43" s="23">
        <v>84</v>
      </c>
      <c r="HJ43" s="24"/>
      <c r="HK43" s="24"/>
      <c r="HL43" s="24"/>
      <c r="HM43" s="24"/>
      <c r="HN43" s="25"/>
      <c r="HO43" s="32"/>
      <c r="HP43" s="33"/>
      <c r="HQ43" s="33"/>
      <c r="HR43" s="33"/>
      <c r="HS43" s="33"/>
      <c r="HT43" s="34"/>
      <c r="HU43" s="17">
        <f t="shared" si="3"/>
        <v>91.14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91.14</v>
      </c>
    </row>
    <row r="44" spans="1:240" s="2" customFormat="1" ht="16.5" customHeight="1" x14ac:dyDescent="0.25">
      <c r="A44" s="41" t="s">
        <v>82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>
        <v>2E-3</v>
      </c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>
        <v>3.0000000000000001E-3</v>
      </c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38">
        <f t="shared" si="0"/>
        <v>5.0000000000000001E-3</v>
      </c>
      <c r="GL44" s="39"/>
      <c r="GM44" s="39"/>
      <c r="GN44" s="39"/>
      <c r="GO44" s="39"/>
      <c r="GP44" s="40"/>
      <c r="GQ44" s="26">
        <v>128</v>
      </c>
      <c r="GR44" s="27"/>
      <c r="GS44" s="27"/>
      <c r="GT44" s="27"/>
      <c r="GU44" s="27"/>
      <c r="GV44" s="28"/>
      <c r="GW44" s="35">
        <f t="shared" si="1"/>
        <v>0.64</v>
      </c>
      <c r="GX44" s="36"/>
      <c r="GY44" s="36"/>
      <c r="GZ44" s="36"/>
      <c r="HA44" s="36"/>
      <c r="HB44" s="37"/>
      <c r="HC44" s="29">
        <f t="shared" si="2"/>
        <v>0.42</v>
      </c>
      <c r="HD44" s="30"/>
      <c r="HE44" s="30"/>
      <c r="HF44" s="30"/>
      <c r="HG44" s="30"/>
      <c r="HH44" s="31"/>
      <c r="HI44" s="23">
        <v>84</v>
      </c>
      <c r="HJ44" s="24"/>
      <c r="HK44" s="24"/>
      <c r="HL44" s="24"/>
      <c r="HM44" s="24"/>
      <c r="HN44" s="25"/>
      <c r="HO44" s="32"/>
      <c r="HP44" s="33"/>
      <c r="HQ44" s="33"/>
      <c r="HR44" s="33"/>
      <c r="HS44" s="33"/>
      <c r="HT44" s="34"/>
      <c r="HU44" s="17">
        <f t="shared" si="3"/>
        <v>53.76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53.76</v>
      </c>
    </row>
    <row r="45" spans="1:240" s="2" customFormat="1" ht="16.5" customHeight="1" x14ac:dyDescent="0.25">
      <c r="A45" s="41" t="s">
        <v>83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0.02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38">
        <f t="shared" si="0"/>
        <v>0.02</v>
      </c>
      <c r="GL45" s="39"/>
      <c r="GM45" s="39"/>
      <c r="GN45" s="39"/>
      <c r="GO45" s="39"/>
      <c r="GP45" s="40"/>
      <c r="GQ45" s="26">
        <v>252</v>
      </c>
      <c r="GR45" s="27"/>
      <c r="GS45" s="27"/>
      <c r="GT45" s="27"/>
      <c r="GU45" s="27"/>
      <c r="GV45" s="28"/>
      <c r="GW45" s="35">
        <f t="shared" si="1"/>
        <v>5.04</v>
      </c>
      <c r="GX45" s="36"/>
      <c r="GY45" s="36"/>
      <c r="GZ45" s="36"/>
      <c r="HA45" s="36"/>
      <c r="HB45" s="37"/>
      <c r="HC45" s="29">
        <v>1.6639999999999999</v>
      </c>
      <c r="HD45" s="30"/>
      <c r="HE45" s="30"/>
      <c r="HF45" s="30"/>
      <c r="HG45" s="30"/>
      <c r="HH45" s="31"/>
      <c r="HI45" s="23">
        <v>84</v>
      </c>
      <c r="HJ45" s="24"/>
      <c r="HK45" s="24"/>
      <c r="HL45" s="24"/>
      <c r="HM45" s="24"/>
      <c r="HN45" s="25"/>
      <c r="HO45" s="32"/>
      <c r="HP45" s="33"/>
      <c r="HQ45" s="33"/>
      <c r="HR45" s="33"/>
      <c r="HS45" s="33"/>
      <c r="HT45" s="34"/>
      <c r="HU45" s="17">
        <f t="shared" si="3"/>
        <v>419.32799999999997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419.32799999999997</v>
      </c>
    </row>
    <row r="46" spans="1:240" s="2" customFormat="1" ht="16.5" customHeight="1" x14ac:dyDescent="0.25">
      <c r="A46" s="41" t="s">
        <v>84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>
        <v>0.04</v>
      </c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1.4999999999999999E-2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>
        <v>0.05</v>
      </c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>
        <v>0.04</v>
      </c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38">
        <f t="shared" si="0"/>
        <v>0.14500000000000002</v>
      </c>
      <c r="GL46" s="39"/>
      <c r="GM46" s="39"/>
      <c r="GN46" s="39"/>
      <c r="GO46" s="39"/>
      <c r="GP46" s="40"/>
      <c r="GQ46" s="26">
        <v>58</v>
      </c>
      <c r="GR46" s="27"/>
      <c r="GS46" s="27"/>
      <c r="GT46" s="27"/>
      <c r="GU46" s="27"/>
      <c r="GV46" s="28"/>
      <c r="GW46" s="35">
        <f t="shared" si="1"/>
        <v>8.41</v>
      </c>
      <c r="GX46" s="36"/>
      <c r="GY46" s="36"/>
      <c r="GZ46" s="36"/>
      <c r="HA46" s="36"/>
      <c r="HB46" s="37"/>
      <c r="HC46" s="29">
        <f t="shared" si="2"/>
        <v>12.180000000000001</v>
      </c>
      <c r="HD46" s="30"/>
      <c r="HE46" s="30"/>
      <c r="HF46" s="30"/>
      <c r="HG46" s="30"/>
      <c r="HH46" s="31"/>
      <c r="HI46" s="23">
        <v>84</v>
      </c>
      <c r="HJ46" s="24"/>
      <c r="HK46" s="24"/>
      <c r="HL46" s="24"/>
      <c r="HM46" s="24"/>
      <c r="HN46" s="25"/>
      <c r="HO46" s="32"/>
      <c r="HP46" s="33"/>
      <c r="HQ46" s="33"/>
      <c r="HR46" s="33"/>
      <c r="HS46" s="33"/>
      <c r="HT46" s="34"/>
      <c r="HU46" s="17">
        <f t="shared" si="3"/>
        <v>706.44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706.44</v>
      </c>
    </row>
    <row r="47" spans="1:240" s="2" customFormat="1" ht="16.5" customHeight="1" x14ac:dyDescent="0.25">
      <c r="A47" s="41" t="s">
        <v>85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0.03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38">
        <f t="shared" si="0"/>
        <v>0.03</v>
      </c>
      <c r="GL47" s="39"/>
      <c r="GM47" s="39"/>
      <c r="GN47" s="39"/>
      <c r="GO47" s="39"/>
      <c r="GP47" s="40"/>
      <c r="GQ47" s="26">
        <v>65</v>
      </c>
      <c r="GR47" s="27"/>
      <c r="GS47" s="27"/>
      <c r="GT47" s="27"/>
      <c r="GU47" s="27"/>
      <c r="GV47" s="28"/>
      <c r="GW47" s="35">
        <f t="shared" si="1"/>
        <v>1.95</v>
      </c>
      <c r="GX47" s="36"/>
      <c r="GY47" s="36"/>
      <c r="GZ47" s="36"/>
      <c r="HA47" s="36"/>
      <c r="HB47" s="37"/>
      <c r="HC47" s="29">
        <f t="shared" si="2"/>
        <v>2.52</v>
      </c>
      <c r="HD47" s="30"/>
      <c r="HE47" s="30"/>
      <c r="HF47" s="30"/>
      <c r="HG47" s="30"/>
      <c r="HH47" s="31"/>
      <c r="HI47" s="23">
        <v>84</v>
      </c>
      <c r="HJ47" s="24"/>
      <c r="HK47" s="24"/>
      <c r="HL47" s="24"/>
      <c r="HM47" s="24"/>
      <c r="HN47" s="25"/>
      <c r="HO47" s="32"/>
      <c r="HP47" s="33"/>
      <c r="HQ47" s="33"/>
      <c r="HR47" s="33"/>
      <c r="HS47" s="33"/>
      <c r="HT47" s="34"/>
      <c r="HU47" s="17">
        <f t="shared" si="3"/>
        <v>163.80000000000001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163.80000000000001</v>
      </c>
    </row>
    <row r="48" spans="1:240" s="2" customFormat="1" ht="16.5" customHeight="1" x14ac:dyDescent="0.25">
      <c r="A48" s="41" t="s">
        <v>86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5.0000000000000001E-4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>
        <v>5.0000000000000001E-4</v>
      </c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38">
        <f t="shared" si="0"/>
        <v>1E-3</v>
      </c>
      <c r="GL48" s="39"/>
      <c r="GM48" s="39"/>
      <c r="GN48" s="39"/>
      <c r="GO48" s="39"/>
      <c r="GP48" s="40"/>
      <c r="GQ48" s="26">
        <v>560</v>
      </c>
      <c r="GR48" s="27"/>
      <c r="GS48" s="27"/>
      <c r="GT48" s="27"/>
      <c r="GU48" s="27"/>
      <c r="GV48" s="28"/>
      <c r="GW48" s="35">
        <f t="shared" si="1"/>
        <v>0.56000000000000005</v>
      </c>
      <c r="GX48" s="36"/>
      <c r="GY48" s="36"/>
      <c r="GZ48" s="36"/>
      <c r="HA48" s="36"/>
      <c r="HB48" s="37"/>
      <c r="HC48" s="29">
        <f t="shared" si="2"/>
        <v>8.4000000000000005E-2</v>
      </c>
      <c r="HD48" s="30"/>
      <c r="HE48" s="30"/>
      <c r="HF48" s="30"/>
      <c r="HG48" s="30"/>
      <c r="HH48" s="31"/>
      <c r="HI48" s="23">
        <v>84</v>
      </c>
      <c r="HJ48" s="24"/>
      <c r="HK48" s="24"/>
      <c r="HL48" s="24"/>
      <c r="HM48" s="24"/>
      <c r="HN48" s="25"/>
      <c r="HO48" s="32"/>
      <c r="HP48" s="33"/>
      <c r="HQ48" s="33"/>
      <c r="HR48" s="33"/>
      <c r="HS48" s="33"/>
      <c r="HT48" s="34"/>
      <c r="HU48" s="17">
        <f t="shared" si="3"/>
        <v>47.040000000000006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47.040000000000006</v>
      </c>
    </row>
    <row r="49" spans="1:240" s="2" customFormat="1" ht="16.5" customHeight="1" x14ac:dyDescent="0.25">
      <c r="A49" s="41" t="s">
        <v>87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38">
        <f t="shared" si="0"/>
        <v>0</v>
      </c>
      <c r="GL49" s="39"/>
      <c r="GM49" s="39"/>
      <c r="GN49" s="39"/>
      <c r="GO49" s="39"/>
      <c r="GP49" s="40"/>
      <c r="GQ49" s="26">
        <v>60</v>
      </c>
      <c r="GR49" s="27"/>
      <c r="GS49" s="27"/>
      <c r="GT49" s="27"/>
      <c r="GU49" s="27"/>
      <c r="GV49" s="28"/>
      <c r="GW49" s="35">
        <f t="shared" si="1"/>
        <v>0</v>
      </c>
      <c r="GX49" s="36"/>
      <c r="GY49" s="36"/>
      <c r="GZ49" s="36"/>
      <c r="HA49" s="36"/>
      <c r="HB49" s="37"/>
      <c r="HC49" s="29">
        <f t="shared" si="2"/>
        <v>0</v>
      </c>
      <c r="HD49" s="30"/>
      <c r="HE49" s="30"/>
      <c r="HF49" s="30"/>
      <c r="HG49" s="30"/>
      <c r="HH49" s="31"/>
      <c r="HI49" s="23">
        <v>84</v>
      </c>
      <c r="HJ49" s="24"/>
      <c r="HK49" s="24"/>
      <c r="HL49" s="24"/>
      <c r="HM49" s="24"/>
      <c r="HN49" s="25"/>
      <c r="HO49" s="32"/>
      <c r="HP49" s="33"/>
      <c r="HQ49" s="33"/>
      <c r="HR49" s="33"/>
      <c r="HS49" s="33"/>
      <c r="HT49" s="34"/>
      <c r="HU49" s="17">
        <f t="shared" si="3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0</v>
      </c>
    </row>
    <row r="50" spans="1:240" s="2" customFormat="1" ht="16.5" customHeight="1" x14ac:dyDescent="0.25">
      <c r="A50" s="41" t="s">
        <v>88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>
        <v>2E-3</v>
      </c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38">
        <f t="shared" si="0"/>
        <v>2E-3</v>
      </c>
      <c r="GL50" s="39"/>
      <c r="GM50" s="39"/>
      <c r="GN50" s="39"/>
      <c r="GO50" s="39"/>
      <c r="GP50" s="40"/>
      <c r="GQ50" s="26">
        <v>11.4</v>
      </c>
      <c r="GR50" s="27"/>
      <c r="GS50" s="27"/>
      <c r="GT50" s="27"/>
      <c r="GU50" s="27"/>
      <c r="GV50" s="28"/>
      <c r="GW50" s="35">
        <f t="shared" si="1"/>
        <v>2.2800000000000001E-2</v>
      </c>
      <c r="GX50" s="36"/>
      <c r="GY50" s="36"/>
      <c r="GZ50" s="36"/>
      <c r="HA50" s="36"/>
      <c r="HB50" s="37"/>
      <c r="HC50" s="197">
        <f>GK50*HI50/0.05</f>
        <v>3.36</v>
      </c>
      <c r="HD50" s="198"/>
      <c r="HE50" s="198"/>
      <c r="HF50" s="198"/>
      <c r="HG50" s="198"/>
      <c r="HH50" s="199"/>
      <c r="HI50" s="23">
        <v>84</v>
      </c>
      <c r="HJ50" s="24"/>
      <c r="HK50" s="24"/>
      <c r="HL50" s="24"/>
      <c r="HM50" s="24"/>
      <c r="HN50" s="25"/>
      <c r="HO50" s="32"/>
      <c r="HP50" s="33"/>
      <c r="HQ50" s="33"/>
      <c r="HR50" s="33"/>
      <c r="HS50" s="33"/>
      <c r="HT50" s="34"/>
      <c r="HU50" s="17">
        <f t="shared" si="3"/>
        <v>38.304000000000002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38.304000000000002</v>
      </c>
    </row>
    <row r="51" spans="1:240" s="2" customFormat="1" ht="16.5" customHeight="1" x14ac:dyDescent="0.25">
      <c r="A51" s="41" t="s">
        <v>74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0.01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38">
        <f t="shared" si="0"/>
        <v>0.02</v>
      </c>
      <c r="GL51" s="39"/>
      <c r="GM51" s="39"/>
      <c r="GN51" s="39"/>
      <c r="GO51" s="39"/>
      <c r="GP51" s="40"/>
      <c r="GQ51" s="26">
        <v>45</v>
      </c>
      <c r="GR51" s="27"/>
      <c r="GS51" s="27"/>
      <c r="GT51" s="27"/>
      <c r="GU51" s="27"/>
      <c r="GV51" s="28"/>
      <c r="GW51" s="35">
        <f t="shared" si="1"/>
        <v>0.9</v>
      </c>
      <c r="GX51" s="36"/>
      <c r="GY51" s="36"/>
      <c r="GZ51" s="36"/>
      <c r="HA51" s="36"/>
      <c r="HB51" s="37"/>
      <c r="HC51" s="29">
        <f t="shared" si="2"/>
        <v>1.68</v>
      </c>
      <c r="HD51" s="30"/>
      <c r="HE51" s="30"/>
      <c r="HF51" s="30"/>
      <c r="HG51" s="30"/>
      <c r="HH51" s="31"/>
      <c r="HI51" s="23">
        <v>84</v>
      </c>
      <c r="HJ51" s="24"/>
      <c r="HK51" s="24"/>
      <c r="HL51" s="24"/>
      <c r="HM51" s="24"/>
      <c r="HN51" s="25"/>
      <c r="HO51" s="32"/>
      <c r="HP51" s="33"/>
      <c r="HQ51" s="33"/>
      <c r="HR51" s="33"/>
      <c r="HS51" s="33"/>
      <c r="HT51" s="34"/>
      <c r="HU51" s="17">
        <f t="shared" si="3"/>
        <v>75.599999999999994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75.599999999999994</v>
      </c>
    </row>
    <row r="52" spans="1:240" s="2" customFormat="1" ht="10.199999999999999" x14ac:dyDescent="0.2">
      <c r="HW52" s="205"/>
      <c r="HX52" s="205"/>
      <c r="HY52" s="205"/>
      <c r="HZ52" s="205"/>
      <c r="IA52" s="205"/>
      <c r="IB52" s="205"/>
      <c r="IC52" s="205"/>
      <c r="ID52" s="205"/>
      <c r="IE52" s="205"/>
      <c r="IF52" s="205"/>
    </row>
    <row r="53" spans="1:240" s="2" customFormat="1" ht="10.199999999999999" x14ac:dyDescent="0.2">
      <c r="HU53" s="13">
        <f>SUM(HU28:HU52)</f>
        <v>6864.5220000000008</v>
      </c>
      <c r="HW53" s="205"/>
      <c r="HX53" s="205"/>
      <c r="HY53" s="205"/>
      <c r="HZ53" s="205"/>
      <c r="IA53" s="205"/>
      <c r="IB53" s="205"/>
      <c r="IC53" s="205"/>
      <c r="ID53" s="205"/>
      <c r="IE53" s="205"/>
      <c r="IF53" s="205"/>
    </row>
    <row r="54" spans="1:240" s="2" customFormat="1" ht="10.199999999999999" x14ac:dyDescent="0.2">
      <c r="A54" s="2" t="s">
        <v>89</v>
      </c>
      <c r="K54" s="203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6"/>
      <c r="Z54" s="203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6"/>
      <c r="AY54" s="14"/>
      <c r="CG54" s="2" t="s">
        <v>90</v>
      </c>
      <c r="CR54" s="203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6"/>
      <c r="DG54" s="203" t="s">
        <v>100</v>
      </c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6"/>
      <c r="EF54" s="14"/>
      <c r="EG54" s="14"/>
      <c r="EH54" s="14"/>
      <c r="EU54" s="2" t="s">
        <v>91</v>
      </c>
      <c r="FK54" s="203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6"/>
      <c r="GO54" s="203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6"/>
      <c r="HG54" s="203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6"/>
    </row>
    <row r="55" spans="1:240" s="2" customFormat="1" ht="10.199999999999999" x14ac:dyDescent="0.2">
      <c r="K55" s="200" t="s">
        <v>4</v>
      </c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2"/>
      <c r="X55" s="7"/>
      <c r="Y55" s="7"/>
      <c r="Z55" s="200" t="s">
        <v>5</v>
      </c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2"/>
      <c r="AY55" s="15"/>
      <c r="CR55" s="200" t="s">
        <v>4</v>
      </c>
      <c r="CS55" s="201"/>
      <c r="CT55" s="201"/>
      <c r="CU55" s="201"/>
      <c r="CV55" s="201"/>
      <c r="CW55" s="201"/>
      <c r="CX55" s="201"/>
      <c r="CY55" s="201"/>
      <c r="CZ55" s="201"/>
      <c r="DA55" s="201"/>
      <c r="DB55" s="201"/>
      <c r="DC55" s="201"/>
      <c r="DD55" s="202"/>
      <c r="DE55" s="7"/>
      <c r="DF55" s="7"/>
      <c r="DG55" s="200" t="s">
        <v>5</v>
      </c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201"/>
      <c r="DX55" s="201"/>
      <c r="DY55" s="201"/>
      <c r="DZ55" s="201"/>
      <c r="EA55" s="201"/>
      <c r="EB55" s="201"/>
      <c r="EC55" s="201"/>
      <c r="ED55" s="201"/>
      <c r="EE55" s="202"/>
      <c r="EF55" s="15"/>
      <c r="EG55" s="15"/>
      <c r="EH55" s="15"/>
      <c r="EU55" s="2" t="s">
        <v>92</v>
      </c>
      <c r="FK55" s="204" t="s">
        <v>93</v>
      </c>
      <c r="FL55" s="204"/>
      <c r="FM55" s="204"/>
      <c r="FN55" s="204"/>
      <c r="FO55" s="204"/>
      <c r="FP55" s="204"/>
      <c r="FQ55" s="204"/>
      <c r="FR55" s="204"/>
      <c r="FS55" s="204"/>
      <c r="FT55" s="204"/>
      <c r="FU55" s="204"/>
      <c r="FV55" s="204"/>
      <c r="FW55" s="204"/>
      <c r="FX55" s="204"/>
      <c r="FY55" s="204"/>
      <c r="FZ55" s="204"/>
      <c r="GA55" s="204"/>
      <c r="GB55" s="204"/>
      <c r="GC55" s="204"/>
      <c r="GD55" s="204"/>
      <c r="GE55" s="204"/>
      <c r="GF55" s="204"/>
      <c r="GG55" s="204"/>
      <c r="GH55" s="204"/>
      <c r="GI55" s="204"/>
      <c r="GJ55" s="16"/>
      <c r="GK55" s="16"/>
      <c r="GO55" s="200" t="s">
        <v>4</v>
      </c>
      <c r="GP55" s="201"/>
      <c r="GQ55" s="201"/>
      <c r="GR55" s="201"/>
      <c r="GS55" s="201"/>
      <c r="GT55" s="201"/>
      <c r="GU55" s="201"/>
      <c r="GV55" s="201"/>
      <c r="GW55" s="201"/>
      <c r="GX55" s="201"/>
      <c r="GY55" s="201"/>
      <c r="GZ55" s="201"/>
      <c r="HA55" s="202"/>
      <c r="HG55" s="200" t="s">
        <v>5</v>
      </c>
      <c r="HH55" s="201"/>
      <c r="HI55" s="201"/>
      <c r="HJ55" s="201"/>
      <c r="HK55" s="201"/>
      <c r="HL55" s="201"/>
      <c r="HM55" s="201"/>
      <c r="HN55" s="201"/>
      <c r="HO55" s="201"/>
      <c r="HP55" s="201"/>
      <c r="HQ55" s="201"/>
      <c r="HR55" s="201"/>
      <c r="HS55" s="201"/>
      <c r="HT55" s="201"/>
      <c r="HU55" s="201"/>
      <c r="HV55" s="201"/>
      <c r="HW55" s="201"/>
      <c r="HX55" s="201"/>
      <c r="HY55" s="201"/>
      <c r="HZ55" s="201"/>
      <c r="IA55" s="201"/>
      <c r="IB55" s="201"/>
      <c r="IC55" s="201"/>
      <c r="ID55" s="201"/>
      <c r="IE55" s="202"/>
    </row>
    <row r="56" spans="1:240" s="2" customFormat="1" ht="10.199999999999999" x14ac:dyDescent="0.2"/>
    <row r="57" spans="1:240" s="2" customFormat="1" ht="10.199999999999999" x14ac:dyDescent="0.2">
      <c r="A57" s="2" t="s">
        <v>94</v>
      </c>
      <c r="R57" s="203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6"/>
      <c r="AG57" s="203" t="s">
        <v>95</v>
      </c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4"/>
      <c r="CG57" s="2" t="s">
        <v>96</v>
      </c>
      <c r="CR57" s="203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G57" s="203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6"/>
      <c r="EF57" s="14"/>
      <c r="EG57" s="14"/>
      <c r="EH57" s="14"/>
    </row>
    <row r="58" spans="1:240" s="2" customFormat="1" ht="10.199999999999999" x14ac:dyDescent="0.2">
      <c r="R58" s="200" t="s">
        <v>4</v>
      </c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2"/>
      <c r="AE58" s="7"/>
      <c r="AF58" s="7"/>
      <c r="AG58" s="200" t="s">
        <v>5</v>
      </c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2"/>
      <c r="BF58" s="15"/>
      <c r="CR58" s="200" t="s">
        <v>4</v>
      </c>
      <c r="CS58" s="201"/>
      <c r="CT58" s="201"/>
      <c r="CU58" s="201"/>
      <c r="CV58" s="201"/>
      <c r="CW58" s="201"/>
      <c r="CX58" s="201"/>
      <c r="CY58" s="201"/>
      <c r="CZ58" s="201"/>
      <c r="DA58" s="201"/>
      <c r="DB58" s="201"/>
      <c r="DC58" s="201"/>
      <c r="DD58" s="202"/>
      <c r="DE58" s="7"/>
      <c r="DF58" s="7"/>
      <c r="DG58" s="200" t="s">
        <v>5</v>
      </c>
      <c r="DH58" s="201"/>
      <c r="DI58" s="201"/>
      <c r="DJ58" s="201"/>
      <c r="DK58" s="201"/>
      <c r="DL58" s="201"/>
      <c r="DM58" s="201"/>
      <c r="DN58" s="201"/>
      <c r="DO58" s="201"/>
      <c r="DP58" s="201"/>
      <c r="DQ58" s="201"/>
      <c r="DR58" s="201"/>
      <c r="DS58" s="201"/>
      <c r="DT58" s="201"/>
      <c r="DU58" s="201"/>
      <c r="DV58" s="201"/>
      <c r="DW58" s="201"/>
      <c r="DX58" s="201"/>
      <c r="DY58" s="201"/>
      <c r="DZ58" s="201"/>
      <c r="EA58" s="201"/>
      <c r="EB58" s="201"/>
      <c r="EC58" s="201"/>
      <c r="ED58" s="201"/>
      <c r="EE58" s="202"/>
      <c r="EF58" s="15"/>
      <c r="EG58" s="15"/>
      <c r="EH58" s="15"/>
    </row>
  </sheetData>
  <mergeCells count="1116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2024-12-23T10:04:06Z</dcterms:modified>
</cp:coreProperties>
</file>