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GK56" i="1" l="1"/>
  <c r="GW56" i="1" l="1"/>
  <c r="GW55" i="1"/>
  <c r="GK55" i="1"/>
  <c r="GK54" i="1"/>
  <c r="GW54" i="1" s="1"/>
  <c r="GK53" i="1"/>
  <c r="GW53" i="1" s="1"/>
  <c r="GK52" i="1"/>
  <c r="GW52" i="1" s="1"/>
  <c r="GK51" i="1"/>
  <c r="HC51" i="1" s="1"/>
  <c r="HU51" i="1" s="1"/>
  <c r="IF51" i="1" s="1"/>
  <c r="GK50" i="1"/>
  <c r="GW50" i="1" s="1"/>
  <c r="GK49" i="1"/>
  <c r="GW49" i="1" s="1"/>
  <c r="GK48" i="1"/>
  <c r="GW48" i="1" s="1"/>
  <c r="GK47" i="1"/>
  <c r="HC47" i="1" s="1"/>
  <c r="HU47" i="1" s="1"/>
  <c r="IF47" i="1" s="1"/>
  <c r="GK46" i="1"/>
  <c r="GW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GW40" i="1" s="1"/>
  <c r="GK39" i="1"/>
  <c r="HC39" i="1" s="1"/>
  <c r="HU39" i="1" s="1"/>
  <c r="IF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GW29" i="1" s="1"/>
  <c r="GK28" i="1"/>
  <c r="HC28" i="1" s="1"/>
  <c r="HU28" i="1" s="1"/>
  <c r="HC53" i="1" l="1"/>
  <c r="HU53" i="1" s="1"/>
  <c r="IF53" i="1" s="1"/>
  <c r="GW32" i="1"/>
  <c r="GW45" i="1"/>
  <c r="HC50" i="1"/>
  <c r="HU50" i="1" s="1"/>
  <c r="IF50" i="1" s="1"/>
  <c r="HC55" i="1"/>
  <c r="HU55" i="1" s="1"/>
  <c r="IF55" i="1" s="1"/>
  <c r="HC42" i="1"/>
  <c r="HU42" i="1" s="1"/>
  <c r="IF42" i="1" s="1"/>
  <c r="GW47" i="1"/>
  <c r="GW34" i="1"/>
  <c r="GW41" i="1"/>
  <c r="GW51" i="1"/>
  <c r="HC54" i="1"/>
  <c r="HU54" i="1" s="1"/>
  <c r="IF54" i="1" s="1"/>
  <c r="GW36" i="1"/>
  <c r="GW39" i="1"/>
  <c r="HC38" i="1"/>
  <c r="HU38" i="1" s="1"/>
  <c r="IF38" i="1" s="1"/>
  <c r="HC49" i="1"/>
  <c r="HU49" i="1" s="1"/>
  <c r="IF49" i="1" s="1"/>
  <c r="GW30" i="1"/>
  <c r="HC46" i="1"/>
  <c r="HU46" i="1" s="1"/>
  <c r="IF46" i="1" s="1"/>
  <c r="GW43" i="1"/>
  <c r="GW28" i="1"/>
  <c r="IF28" i="1"/>
  <c r="HC37" i="1"/>
  <c r="HU37" i="1" s="1"/>
  <c r="IF37" i="1" s="1"/>
  <c r="HC40" i="1"/>
  <c r="HU40" i="1" s="1"/>
  <c r="IF40" i="1" s="1"/>
  <c r="HC44" i="1"/>
  <c r="HU44" i="1" s="1"/>
  <c r="IF44" i="1" s="1"/>
  <c r="HC48" i="1"/>
  <c r="HU48" i="1" s="1"/>
  <c r="IF48" i="1" s="1"/>
  <c r="HC52" i="1"/>
  <c r="HU52" i="1" s="1"/>
  <c r="IF52" i="1" s="1"/>
  <c r="HC56" i="1"/>
  <c r="HU56" i="1" s="1"/>
  <c r="IF56" i="1" s="1"/>
  <c r="HC29" i="1"/>
  <c r="HU29" i="1" s="1"/>
  <c r="IF29" i="1" s="1"/>
  <c r="HC33" i="1"/>
  <c r="HU33" i="1" s="1"/>
  <c r="IF33" i="1" s="1"/>
  <c r="GW31" i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<sst xmlns="http://schemas.openxmlformats.org/spreadsheetml/2006/main" count="126" uniqueCount="108">
  <si>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</si>
  <si>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</si>
  <si>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</si>
  <si>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</si>
  <si>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</si>
  <si>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</si>
  <si>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</si>
  <si>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</si>
  <si>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</si>
  <si>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</si>
  <si>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</si>
  <si>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</si>
  <si>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</si>
  <si>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</si>
  <si>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</si>
  <si>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</si>
  <si>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</si>
  <si>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</si>
  <si>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</si>
  <si>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</si>
  <si>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</si>
  <si>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</si>
  <si>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</si>
  <si>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</si>
  <si>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</si>
  <si>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</si>
  <si>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</si>
  <si>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</si>
  <si>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</si>
  <si>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</si>
  <si>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</si>
  <si>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</si>
  <si>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</si>
  <si>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</si>
  <si>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</si>
  <si>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</si>
  <si>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</si>
  <si>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</si>
  <si>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</si>
  <si>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</si>
  <si>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</si>
  <si>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</si>
  <si>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</si>
  <si>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</si>
  <si>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</si>
  <si>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</si>
  <si>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</si>
  <si>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</si>
  <si>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</si>
  <si>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</si>
  <si>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</si>
  <si>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</si>
  <si>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</si>
  <si>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</si>
  <si>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</si>
  <si>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</si>
  <si>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</si>
  <si>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</si>
  <si>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</si>
  <si>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</si>
  <si>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</si>
  <si>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</si>
  <si>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</si>
  <si>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</si>
  <si>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</si>
  <si>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</si>
  <si>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</si>
  <si>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</si>
  <si>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</si>
  <si>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</si>
  <si>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</si>
  <si>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</si>
  <si>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</si>
  <si>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</si>
  <si>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</si>
  <si>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</si>
  <si>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</si>
  <si>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</si>
  <si>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</si>
  <si>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</si>
  <si>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</si>
  <si>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</si>
  <si>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</si>
  <si>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</si>
  <si>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</si>
  <si>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</si>
  <si>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</si>
  <si>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</si>
  <si>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</si>
  <si>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</si>
  <si>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</si>
  <si>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</si>
  <si>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</si>
  <si>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</si>
  <si>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</si>
  <si>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</si>
  <si>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</si>
  <si>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</si>
  <si>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</si>
  <si>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</si>
  <si>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</si>
  <si>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</si>
  <si>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</si>
  <si>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</si>
  <si>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Салат из свеклы отварной с маслом</t>
  </si>
  <si>
    <t>Медалиева</t>
  </si>
  <si>
    <t>02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</si>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</sst>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L1" workbookViewId="0">
      <selection activeCell="EC29" sqref="EC29:EH29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3.441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</v>
      </c>
      <c r="AH5" s="29"/>
      <c r="AI5" s="30"/>
      <c r="AK5" s="27" t="s">
        <v>10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12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13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14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15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16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17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18</v>
      </c>
      <c r="HI8" s="81" t="s">
        <v>19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20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21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22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</v>
      </c>
      <c r="GF10" s="29"/>
      <c r="GG10" s="30"/>
      <c r="GI10" s="27" t="s">
        <v>10</v>
      </c>
      <c r="GJ10" s="27"/>
      <c r="HE10" s="11"/>
      <c r="HF10" s="11" t="s">
        <v>23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24</v>
      </c>
      <c r="EU12" s="93" t="s">
        <v>25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26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27</v>
      </c>
      <c r="FH14" s="93" t="s">
        <v>28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52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29</v>
      </c>
      <c r="FL16" s="93" t="s">
        <v>30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31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79.7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33</v>
      </c>
      <c r="AE19" s="52"/>
      <c r="AF19" s="52"/>
      <c r="AG19" s="52"/>
      <c r="AH19" s="52"/>
      <c r="AI19" s="52"/>
      <c r="AJ19" s="53"/>
      <c r="AK19" s="114" t="s">
        <v>34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35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36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37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39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40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41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42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43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44</v>
      </c>
      <c r="AL22" s="169"/>
      <c r="AM22" s="169"/>
      <c r="AN22" s="169"/>
      <c r="AO22" s="169"/>
      <c r="AP22" s="170"/>
      <c r="AQ22" s="168" t="s">
        <v>45</v>
      </c>
      <c r="AR22" s="169"/>
      <c r="AS22" s="169"/>
      <c r="AT22" s="169"/>
      <c r="AU22" s="169"/>
      <c r="AV22" s="170"/>
      <c r="AW22" s="168" t="s">
        <v>46</v>
      </c>
      <c r="AX22" s="169"/>
      <c r="AY22" s="169"/>
      <c r="AZ22" s="169"/>
      <c r="BA22" s="169"/>
      <c r="BB22" s="170"/>
      <c r="BC22" s="168" t="s">
        <v>103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47</v>
      </c>
      <c r="CH22" s="169"/>
      <c r="CI22" s="169"/>
      <c r="CJ22" s="169"/>
      <c r="CK22" s="169"/>
      <c r="CL22" s="170"/>
      <c r="CM22" s="168" t="s">
        <v>48</v>
      </c>
      <c r="CN22" s="169"/>
      <c r="CO22" s="169"/>
      <c r="CP22" s="169"/>
      <c r="CQ22" s="169"/>
      <c r="CR22" s="170"/>
      <c r="CS22" s="168" t="s">
        <v>49</v>
      </c>
      <c r="CT22" s="169"/>
      <c r="CU22" s="169"/>
      <c r="CV22" s="169"/>
      <c r="CW22" s="169"/>
      <c r="CX22" s="170"/>
      <c r="CY22" s="168" t="s">
        <v>50</v>
      </c>
      <c r="CZ22" s="169"/>
      <c r="DA22" s="169"/>
      <c r="DB22" s="169"/>
      <c r="DC22" s="169"/>
      <c r="DD22" s="170"/>
      <c r="DE22" s="168" t="s">
        <v>51</v>
      </c>
      <c r="DF22" s="169"/>
      <c r="DG22" s="169"/>
      <c r="DH22" s="169"/>
      <c r="DI22" s="169"/>
      <c r="DJ22" s="170"/>
      <c r="DK22" s="168" t="s">
        <v>52</v>
      </c>
      <c r="DL22" s="169"/>
      <c r="DM22" s="169"/>
      <c r="DN22" s="169"/>
      <c r="DO22" s="169"/>
      <c r="DP22" s="170"/>
      <c r="DQ22" s="168" t="s">
        <v>104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53</v>
      </c>
      <c r="EJ22" s="169"/>
      <c r="EK22" s="169"/>
      <c r="EL22" s="169"/>
      <c r="EM22" s="169"/>
      <c r="EN22" s="170"/>
      <c r="EO22" s="168" t="s">
        <v>54</v>
      </c>
      <c r="EP22" s="169"/>
      <c r="EQ22" s="169"/>
      <c r="ER22" s="169"/>
      <c r="ES22" s="169"/>
      <c r="ET22" s="170"/>
      <c r="EU22" s="168" t="s">
        <v>46</v>
      </c>
      <c r="EV22" s="169"/>
      <c r="EW22" s="169"/>
      <c r="EX22" s="169"/>
      <c r="EY22" s="169"/>
      <c r="EZ22" s="170"/>
      <c r="FA22" s="168" t="s">
        <v>52</v>
      </c>
      <c r="FB22" s="169"/>
      <c r="FC22" s="169"/>
      <c r="FD22" s="169"/>
      <c r="FE22" s="169"/>
      <c r="FF22" s="170"/>
      <c r="FG22" s="168" t="s">
        <v>55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56</v>
      </c>
      <c r="GL22" s="52"/>
      <c r="GM22" s="52"/>
      <c r="GN22" s="52"/>
      <c r="GO22" s="52"/>
      <c r="GP22" s="53"/>
      <c r="GQ22" s="197" t="s">
        <v>57</v>
      </c>
      <c r="GR22" s="198"/>
      <c r="GS22" s="198"/>
      <c r="GT22" s="198"/>
      <c r="GU22" s="198"/>
      <c r="GV22" s="199"/>
      <c r="GW22" s="188" t="s">
        <v>58</v>
      </c>
      <c r="GX22" s="189"/>
      <c r="GY22" s="189"/>
      <c r="GZ22" s="189"/>
      <c r="HA22" s="189"/>
      <c r="HB22" s="190"/>
      <c r="HC22" s="188" t="s">
        <v>59</v>
      </c>
      <c r="HD22" s="189"/>
      <c r="HE22" s="189"/>
      <c r="HF22" s="189"/>
      <c r="HG22" s="189"/>
      <c r="HH22" s="190"/>
      <c r="HI22" s="114" t="s">
        <v>60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61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62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63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64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v>52</v>
      </c>
      <c r="AL26" s="115"/>
      <c r="AM26" s="115"/>
      <c r="AN26" s="115"/>
      <c r="AO26" s="115"/>
      <c r="AP26" s="116"/>
      <c r="AQ26" s="117">
        <v>52</v>
      </c>
      <c r="AR26" s="118"/>
      <c r="AS26" s="118"/>
      <c r="AT26" s="118"/>
      <c r="AU26" s="118"/>
      <c r="AV26" s="116"/>
      <c r="AW26" s="117">
        <v>52</v>
      </c>
      <c r="AX26" s="118"/>
      <c r="AY26" s="118"/>
      <c r="AZ26" s="118"/>
      <c r="BA26" s="118"/>
      <c r="BB26" s="116"/>
      <c r="BC26" s="117">
        <v>52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7">
        <v>52</v>
      </c>
      <c r="CH26" s="118"/>
      <c r="CI26" s="118"/>
      <c r="CJ26" s="118"/>
      <c r="CK26" s="118"/>
      <c r="CL26" s="116"/>
      <c r="CM26" s="117">
        <v>52</v>
      </c>
      <c r="CN26" s="118"/>
      <c r="CO26" s="118"/>
      <c r="CP26" s="118"/>
      <c r="CQ26" s="118"/>
      <c r="CR26" s="116"/>
      <c r="CS26" s="117">
        <v>52</v>
      </c>
      <c r="CT26" s="118"/>
      <c r="CU26" s="118"/>
      <c r="CV26" s="118"/>
      <c r="CW26" s="118"/>
      <c r="CX26" s="116"/>
      <c r="CY26" s="117">
        <v>52</v>
      </c>
      <c r="CZ26" s="118"/>
      <c r="DA26" s="118"/>
      <c r="DB26" s="118"/>
      <c r="DC26" s="118"/>
      <c r="DD26" s="116"/>
      <c r="DE26" s="117">
        <v>52</v>
      </c>
      <c r="DF26" s="118"/>
      <c r="DG26" s="118"/>
      <c r="DH26" s="118"/>
      <c r="DI26" s="118"/>
      <c r="DJ26" s="116"/>
      <c r="DK26" s="117">
        <v>52</v>
      </c>
      <c r="DL26" s="118"/>
      <c r="DM26" s="118"/>
      <c r="DN26" s="118"/>
      <c r="DO26" s="118"/>
      <c r="DP26" s="116"/>
      <c r="DQ26" s="117">
        <v>52</v>
      </c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7">
        <v>52</v>
      </c>
      <c r="EJ26" s="118"/>
      <c r="EK26" s="118"/>
      <c r="EL26" s="118"/>
      <c r="EM26" s="118"/>
      <c r="EN26" s="116"/>
      <c r="EO26" s="117">
        <v>52</v>
      </c>
      <c r="EP26" s="118"/>
      <c r="EQ26" s="118"/>
      <c r="ER26" s="118"/>
      <c r="ES26" s="118"/>
      <c r="ET26" s="116"/>
      <c r="EU26" s="117">
        <v>52</v>
      </c>
      <c r="EV26" s="118"/>
      <c r="EW26" s="118"/>
      <c r="EX26" s="118"/>
      <c r="EY26" s="118"/>
      <c r="EZ26" s="116"/>
      <c r="FA26" s="117">
        <v>52</v>
      </c>
      <c r="FB26" s="118"/>
      <c r="FC26" s="118"/>
      <c r="FD26" s="118"/>
      <c r="FE26" s="118"/>
      <c r="FF26" s="116"/>
      <c r="FG26" s="117">
        <v>52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65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66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3"/>
      <c r="GR27" s="244"/>
      <c r="GS27" s="244"/>
      <c r="GT27" s="244"/>
      <c r="GU27" s="244"/>
      <c r="GV27" s="245"/>
      <c r="GW27" s="228"/>
      <c r="GX27" s="229"/>
      <c r="GY27" s="229"/>
      <c r="GZ27" s="229"/>
      <c r="HA27" s="229"/>
      <c r="HB27" s="230"/>
      <c r="HC27" s="240"/>
      <c r="HD27" s="241"/>
      <c r="HE27" s="241"/>
      <c r="HF27" s="241"/>
      <c r="HG27" s="241"/>
      <c r="HH27" s="242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>
        <v>4.0000000000000001E-3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2E-3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6" si="0">AK28+AQ28+AW28+BC28+BI28+BO28+BU28+CA28+CG28+CM28+CS28+CY28+DE28+DK28+DQ28+DW28+EC28+EI28+EO28+EU28+FA28+FG28+FM28+FS28+FY28+GE28</f>
        <v>1.1000000000000001E-2</v>
      </c>
      <c r="GL28" s="109"/>
      <c r="GM28" s="109"/>
      <c r="GN28" s="109"/>
      <c r="GO28" s="109"/>
      <c r="GP28" s="110"/>
      <c r="GQ28" s="102">
        <v>498</v>
      </c>
      <c r="GR28" s="103"/>
      <c r="GS28" s="103"/>
      <c r="GT28" s="103"/>
      <c r="GU28" s="103"/>
      <c r="GV28" s="104"/>
      <c r="GW28" s="99">
        <f t="shared" ref="GW28:GW56" si="1">GK28*GQ28</f>
        <v>5.4780000000000006</v>
      </c>
      <c r="GX28" s="100"/>
      <c r="GY28" s="100"/>
      <c r="GZ28" s="100"/>
      <c r="HA28" s="100"/>
      <c r="HB28" s="101"/>
      <c r="HC28" s="96">
        <f t="shared" ref="HC28:HC56" si="2">GK28*HI28</f>
        <v>0.57200000000000006</v>
      </c>
      <c r="HD28" s="97"/>
      <c r="HE28" s="97"/>
      <c r="HF28" s="97"/>
      <c r="HG28" s="97"/>
      <c r="HH28" s="98"/>
      <c r="HI28" s="211">
        <v>52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6" si="3">GQ28*HC28</f>
        <v>284.85600000000005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6" si="4">SUM(HU28)</f>
        <v>284.85600000000005</v>
      </c>
    </row>
    <row r="29" spans="1:240" s="2" customFormat="1" ht="16.5" customHeight="1" x14ac:dyDescent="0.25">
      <c r="A29" s="127" t="s">
        <v>68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/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0"/>
        <v>0.1</v>
      </c>
      <c r="GL29" s="109"/>
      <c r="GM29" s="109"/>
      <c r="GN29" s="109"/>
      <c r="GO29" s="109"/>
      <c r="GP29" s="110"/>
      <c r="GQ29" s="102">
        <v>80</v>
      </c>
      <c r="GR29" s="103"/>
      <c r="GS29" s="103"/>
      <c r="GT29" s="103"/>
      <c r="GU29" s="103"/>
      <c r="GV29" s="104"/>
      <c r="GW29" s="99">
        <f t="shared" si="1"/>
        <v>8</v>
      </c>
      <c r="GX29" s="100"/>
      <c r="GY29" s="100"/>
      <c r="GZ29" s="100"/>
      <c r="HA29" s="100"/>
      <c r="HB29" s="101"/>
      <c r="HC29" s="96">
        <f t="shared" si="2"/>
        <v>5.2</v>
      </c>
      <c r="HD29" s="97"/>
      <c r="HE29" s="97"/>
      <c r="HF29" s="97"/>
      <c r="HG29" s="97"/>
      <c r="HH29" s="98"/>
      <c r="HI29" s="211">
        <v>52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3"/>
        <v>416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4"/>
        <v>416</v>
      </c>
    </row>
    <row r="30" spans="1:240" s="2" customFormat="1" ht="18" customHeight="1" x14ac:dyDescent="0.25">
      <c r="A30" s="127" t="s">
        <v>69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0"/>
        <v>5.0000000000000001E-3</v>
      </c>
      <c r="GL30" s="109"/>
      <c r="GM30" s="109"/>
      <c r="GN30" s="109"/>
      <c r="GO30" s="109"/>
      <c r="GP30" s="110"/>
      <c r="GQ30" s="102">
        <v>196</v>
      </c>
      <c r="GR30" s="103"/>
      <c r="GS30" s="103"/>
      <c r="GT30" s="103"/>
      <c r="GU30" s="103"/>
      <c r="GV30" s="104"/>
      <c r="GW30" s="99">
        <f t="shared" si="1"/>
        <v>0.98</v>
      </c>
      <c r="GX30" s="100"/>
      <c r="GY30" s="100"/>
      <c r="GZ30" s="100"/>
      <c r="HA30" s="100"/>
      <c r="HB30" s="101"/>
      <c r="HC30" s="96">
        <f t="shared" si="2"/>
        <v>0.26</v>
      </c>
      <c r="HD30" s="97"/>
      <c r="HE30" s="97"/>
      <c r="HF30" s="97"/>
      <c r="HG30" s="97"/>
      <c r="HH30" s="98"/>
      <c r="HI30" s="211">
        <v>52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3"/>
        <v>50.96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4"/>
        <v>50.96</v>
      </c>
    </row>
    <row r="31" spans="1:240" s="2" customFormat="1" ht="16.5" customHeight="1" x14ac:dyDescent="0.25">
      <c r="A31" s="127" t="s">
        <v>70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0"/>
        <v>0</v>
      </c>
      <c r="GL31" s="109"/>
      <c r="GM31" s="109"/>
      <c r="GN31" s="109"/>
      <c r="GO31" s="109"/>
      <c r="GP31" s="110"/>
      <c r="GQ31" s="102">
        <v>185</v>
      </c>
      <c r="GR31" s="103"/>
      <c r="GS31" s="103"/>
      <c r="GT31" s="103"/>
      <c r="GU31" s="103"/>
      <c r="GV31" s="104"/>
      <c r="GW31" s="99">
        <f t="shared" si="1"/>
        <v>0</v>
      </c>
      <c r="GX31" s="100"/>
      <c r="GY31" s="100"/>
      <c r="GZ31" s="100"/>
      <c r="HA31" s="100"/>
      <c r="HB31" s="101"/>
      <c r="HC31" s="96">
        <f t="shared" si="2"/>
        <v>0</v>
      </c>
      <c r="HD31" s="97"/>
      <c r="HE31" s="97"/>
      <c r="HF31" s="97"/>
      <c r="HG31" s="97"/>
      <c r="HH31" s="98"/>
      <c r="HI31" s="136">
        <v>52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3"/>
        <v>0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4"/>
        <v>0</v>
      </c>
    </row>
    <row r="32" spans="1:240" s="2" customFormat="1" ht="16.5" customHeight="1" x14ac:dyDescent="0.25">
      <c r="A32" s="127" t="s">
        <v>71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>
        <v>5.0000000000000001E-4</v>
      </c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0"/>
        <v>5.0000000000000001E-4</v>
      </c>
      <c r="GL32" s="109"/>
      <c r="GM32" s="109"/>
      <c r="GN32" s="109"/>
      <c r="GO32" s="109"/>
      <c r="GP32" s="110"/>
      <c r="GQ32" s="102">
        <v>2400</v>
      </c>
      <c r="GR32" s="103"/>
      <c r="GS32" s="103"/>
      <c r="GT32" s="103"/>
      <c r="GU32" s="103"/>
      <c r="GV32" s="104"/>
      <c r="GW32" s="99">
        <f t="shared" si="1"/>
        <v>1.2</v>
      </c>
      <c r="GX32" s="100"/>
      <c r="GY32" s="100"/>
      <c r="GZ32" s="100"/>
      <c r="HA32" s="100"/>
      <c r="HB32" s="101"/>
      <c r="HC32" s="96">
        <f t="shared" si="2"/>
        <v>2.6000000000000002E-2</v>
      </c>
      <c r="HD32" s="97"/>
      <c r="HE32" s="97"/>
      <c r="HF32" s="97"/>
      <c r="HG32" s="97"/>
      <c r="HH32" s="98"/>
      <c r="HI32" s="136">
        <v>52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3"/>
        <v>62.400000000000006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4"/>
        <v>62.400000000000006</v>
      </c>
    </row>
    <row r="33" spans="1:240" s="2" customFormat="1" ht="16.5" customHeight="1" x14ac:dyDescent="0.25">
      <c r="A33" s="127" t="s">
        <v>72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/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>
        <v>0.17</v>
      </c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0"/>
        <v>0.17</v>
      </c>
      <c r="GL33" s="109"/>
      <c r="GM33" s="109"/>
      <c r="GN33" s="109"/>
      <c r="GO33" s="109"/>
      <c r="GP33" s="110"/>
      <c r="GQ33" s="102">
        <v>48</v>
      </c>
      <c r="GR33" s="103"/>
      <c r="GS33" s="103"/>
      <c r="GT33" s="103"/>
      <c r="GU33" s="103"/>
      <c r="GV33" s="104"/>
      <c r="GW33" s="99">
        <f t="shared" si="1"/>
        <v>8.16</v>
      </c>
      <c r="GX33" s="100"/>
      <c r="GY33" s="100"/>
      <c r="GZ33" s="100"/>
      <c r="HA33" s="100"/>
      <c r="HB33" s="101"/>
      <c r="HC33" s="96">
        <f t="shared" si="2"/>
        <v>8.84</v>
      </c>
      <c r="HD33" s="97"/>
      <c r="HE33" s="97"/>
      <c r="HF33" s="97"/>
      <c r="HG33" s="97"/>
      <c r="HH33" s="98"/>
      <c r="HI33" s="136">
        <v>52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3"/>
        <v>424.32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4"/>
        <v>424.32</v>
      </c>
    </row>
    <row r="34" spans="1:240" s="2" customFormat="1" ht="16.5" customHeight="1" x14ac:dyDescent="0.25">
      <c r="A34" s="127" t="s">
        <v>73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/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>
        <v>5.6000000000000001E-2</v>
      </c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0"/>
        <v>5.6000000000000001E-2</v>
      </c>
      <c r="GL34" s="109"/>
      <c r="GM34" s="109"/>
      <c r="GN34" s="109"/>
      <c r="GO34" s="109"/>
      <c r="GP34" s="110"/>
      <c r="GQ34" s="102">
        <v>32</v>
      </c>
      <c r="GR34" s="103"/>
      <c r="GS34" s="103"/>
      <c r="GT34" s="103"/>
      <c r="GU34" s="103"/>
      <c r="GV34" s="104"/>
      <c r="GW34" s="99">
        <f t="shared" si="1"/>
        <v>1.792</v>
      </c>
      <c r="GX34" s="100"/>
      <c r="GY34" s="100"/>
      <c r="GZ34" s="100"/>
      <c r="HA34" s="100"/>
      <c r="HB34" s="101"/>
      <c r="HC34" s="96">
        <f t="shared" si="2"/>
        <v>2.9119999999999999</v>
      </c>
      <c r="HD34" s="97"/>
      <c r="HE34" s="97"/>
      <c r="HF34" s="97"/>
      <c r="HG34" s="97"/>
      <c r="HH34" s="98"/>
      <c r="HI34" s="136">
        <v>52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22">
        <f t="shared" si="3"/>
        <v>93.183999999999997</v>
      </c>
      <c r="HV34" s="123"/>
      <c r="HW34" s="123"/>
      <c r="HX34" s="123"/>
      <c r="HY34" s="123"/>
      <c r="HZ34" s="123"/>
      <c r="IA34" s="123"/>
      <c r="IB34" s="123"/>
      <c r="IC34" s="123"/>
      <c r="ID34" s="123"/>
      <c r="IE34" s="124"/>
      <c r="IF34" s="2">
        <f t="shared" si="4"/>
        <v>93.183999999999997</v>
      </c>
    </row>
    <row r="35" spans="1:240" s="2" customFormat="1" ht="16.5" customHeight="1" x14ac:dyDescent="0.25">
      <c r="A35" s="127" t="s">
        <v>74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>
        <v>0.03</v>
      </c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/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/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0"/>
        <v>0.03</v>
      </c>
      <c r="GL35" s="109"/>
      <c r="GM35" s="109"/>
      <c r="GN35" s="109"/>
      <c r="GO35" s="109"/>
      <c r="GP35" s="110"/>
      <c r="GQ35" s="102">
        <v>52</v>
      </c>
      <c r="GR35" s="103"/>
      <c r="GS35" s="103"/>
      <c r="GT35" s="103"/>
      <c r="GU35" s="103"/>
      <c r="GV35" s="104"/>
      <c r="GW35" s="99">
        <f t="shared" si="1"/>
        <v>1.56</v>
      </c>
      <c r="GX35" s="100"/>
      <c r="GY35" s="100"/>
      <c r="GZ35" s="100"/>
      <c r="HA35" s="100"/>
      <c r="HB35" s="101"/>
      <c r="HC35" s="96">
        <f t="shared" si="2"/>
        <v>1.56</v>
      </c>
      <c r="HD35" s="97"/>
      <c r="HE35" s="97"/>
      <c r="HF35" s="97"/>
      <c r="HG35" s="97"/>
      <c r="HH35" s="98"/>
      <c r="HI35" s="136">
        <v>52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3"/>
        <v>81.12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4"/>
        <v>81.12</v>
      </c>
    </row>
    <row r="36" spans="1:240" s="2" customFormat="1" ht="16.5" customHeight="1" x14ac:dyDescent="0.25">
      <c r="A36" s="127" t="s">
        <v>75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>
        <v>7.0000000000000001E-3</v>
      </c>
      <c r="CH36" s="106"/>
      <c r="CI36" s="106"/>
      <c r="CJ36" s="106"/>
      <c r="CK36" s="106"/>
      <c r="CL36" s="107"/>
      <c r="CM36" s="105">
        <v>7.0000000000000001E-3</v>
      </c>
      <c r="CN36" s="106"/>
      <c r="CO36" s="106"/>
      <c r="CP36" s="106"/>
      <c r="CQ36" s="106"/>
      <c r="CR36" s="107"/>
      <c r="CS36" s="105"/>
      <c r="CT36" s="106"/>
      <c r="CU36" s="106"/>
      <c r="CV36" s="106"/>
      <c r="CW36" s="106"/>
      <c r="CX36" s="107"/>
      <c r="CY36" s="105">
        <v>2E-3</v>
      </c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>
        <v>1.2999999999999999E-2</v>
      </c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0"/>
        <v>2.8999999999999998E-2</v>
      </c>
      <c r="GL36" s="109"/>
      <c r="GM36" s="109"/>
      <c r="GN36" s="109"/>
      <c r="GO36" s="109"/>
      <c r="GP36" s="110"/>
      <c r="GQ36" s="102">
        <v>32</v>
      </c>
      <c r="GR36" s="103"/>
      <c r="GS36" s="103"/>
      <c r="GT36" s="103"/>
      <c r="GU36" s="103"/>
      <c r="GV36" s="104"/>
      <c r="GW36" s="99">
        <f t="shared" si="1"/>
        <v>0.92799999999999994</v>
      </c>
      <c r="GX36" s="100"/>
      <c r="GY36" s="100"/>
      <c r="GZ36" s="100"/>
      <c r="HA36" s="100"/>
      <c r="HB36" s="101"/>
      <c r="HC36" s="96">
        <f t="shared" si="2"/>
        <v>1.508</v>
      </c>
      <c r="HD36" s="97"/>
      <c r="HE36" s="97"/>
      <c r="HF36" s="97"/>
      <c r="HG36" s="97"/>
      <c r="HH36" s="98"/>
      <c r="HI36" s="136">
        <v>52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3"/>
        <v>48.256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4"/>
        <v>48.256</v>
      </c>
    </row>
    <row r="37" spans="1:240" s="2" customFormat="1" ht="16.5" customHeight="1" x14ac:dyDescent="0.25">
      <c r="A37" s="127" t="s">
        <v>76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/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>
        <v>0.04</v>
      </c>
      <c r="CT37" s="106"/>
      <c r="CU37" s="106"/>
      <c r="CV37" s="106"/>
      <c r="CW37" s="106"/>
      <c r="CX37" s="107"/>
      <c r="CY37" s="105"/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0"/>
        <v>0.04</v>
      </c>
      <c r="GL37" s="109"/>
      <c r="GM37" s="109"/>
      <c r="GN37" s="109"/>
      <c r="GO37" s="109"/>
      <c r="GP37" s="110"/>
      <c r="GQ37" s="102">
        <v>48</v>
      </c>
      <c r="GR37" s="103"/>
      <c r="GS37" s="103"/>
      <c r="GT37" s="103"/>
      <c r="GU37" s="103"/>
      <c r="GV37" s="104"/>
      <c r="GW37" s="99">
        <f t="shared" si="1"/>
        <v>1.92</v>
      </c>
      <c r="GX37" s="100"/>
      <c r="GY37" s="100"/>
      <c r="GZ37" s="100"/>
      <c r="HA37" s="100"/>
      <c r="HB37" s="101"/>
      <c r="HC37" s="96">
        <f t="shared" si="2"/>
        <v>2.08</v>
      </c>
      <c r="HD37" s="97"/>
      <c r="HE37" s="97"/>
      <c r="HF37" s="97"/>
      <c r="HG37" s="97"/>
      <c r="HH37" s="98"/>
      <c r="HI37" s="136">
        <v>52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3"/>
        <v>99.84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4"/>
        <v>99.84</v>
      </c>
    </row>
    <row r="38" spans="1:240" s="2" customFormat="1" ht="16.5" customHeight="1" x14ac:dyDescent="0.25">
      <c r="A38" s="127" t="s">
        <v>77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2E-3</v>
      </c>
      <c r="CH38" s="106"/>
      <c r="CI38" s="106"/>
      <c r="CJ38" s="106"/>
      <c r="CK38" s="106"/>
      <c r="CL38" s="107"/>
      <c r="CM38" s="105"/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>
        <v>2E-3</v>
      </c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>
        <v>4.0000000000000001E-3</v>
      </c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0"/>
        <v>8.0000000000000002E-3</v>
      </c>
      <c r="GL38" s="109"/>
      <c r="GM38" s="109"/>
      <c r="GN38" s="109"/>
      <c r="GO38" s="109"/>
      <c r="GP38" s="110"/>
      <c r="GQ38" s="102">
        <v>145</v>
      </c>
      <c r="GR38" s="103"/>
      <c r="GS38" s="103"/>
      <c r="GT38" s="103"/>
      <c r="GU38" s="103"/>
      <c r="GV38" s="104"/>
      <c r="GW38" s="99">
        <f t="shared" si="1"/>
        <v>1.1599999999999999</v>
      </c>
      <c r="GX38" s="100"/>
      <c r="GY38" s="100"/>
      <c r="GZ38" s="100"/>
      <c r="HA38" s="100"/>
      <c r="HB38" s="101"/>
      <c r="HC38" s="96">
        <f t="shared" si="2"/>
        <v>0.41600000000000004</v>
      </c>
      <c r="HD38" s="97"/>
      <c r="HE38" s="97"/>
      <c r="HF38" s="97"/>
      <c r="HG38" s="97"/>
      <c r="HH38" s="98"/>
      <c r="HI38" s="136">
        <v>52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3"/>
        <v>60.320000000000007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4"/>
        <v>60.320000000000007</v>
      </c>
    </row>
    <row r="39" spans="1:240" s="2" customFormat="1" ht="16.5" customHeight="1" x14ac:dyDescent="0.25">
      <c r="A39" s="127" t="s">
        <v>78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>
        <v>0.01</v>
      </c>
      <c r="CH39" s="106"/>
      <c r="CI39" s="106"/>
      <c r="CJ39" s="106"/>
      <c r="CK39" s="106"/>
      <c r="CL39" s="107"/>
      <c r="CM39" s="105">
        <v>6.0000000000000001E-3</v>
      </c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/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>
        <v>0.01</v>
      </c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0"/>
        <v>2.6000000000000002E-2</v>
      </c>
      <c r="GL39" s="109"/>
      <c r="GM39" s="109"/>
      <c r="GN39" s="109"/>
      <c r="GO39" s="109"/>
      <c r="GP39" s="110"/>
      <c r="GQ39" s="102">
        <v>45</v>
      </c>
      <c r="GR39" s="103"/>
      <c r="GS39" s="103"/>
      <c r="GT39" s="103"/>
      <c r="GU39" s="103"/>
      <c r="GV39" s="104"/>
      <c r="GW39" s="99">
        <f t="shared" si="1"/>
        <v>1.1700000000000002</v>
      </c>
      <c r="GX39" s="100"/>
      <c r="GY39" s="100"/>
      <c r="GZ39" s="100"/>
      <c r="HA39" s="100"/>
      <c r="HB39" s="101"/>
      <c r="HC39" s="96">
        <f t="shared" si="2"/>
        <v>1.3520000000000001</v>
      </c>
      <c r="HD39" s="97"/>
      <c r="HE39" s="97"/>
      <c r="HF39" s="97"/>
      <c r="HG39" s="97"/>
      <c r="HH39" s="98"/>
      <c r="HI39" s="136">
        <v>52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3"/>
        <v>60.84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4"/>
        <v>60.84</v>
      </c>
    </row>
    <row r="40" spans="1:240" s="2" customFormat="1" ht="16.5" customHeight="1" x14ac:dyDescent="0.25">
      <c r="A40" s="127" t="s">
        <v>79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/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>
        <v>2E-3</v>
      </c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>
        <v>3.0000000000000001E-3</v>
      </c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0"/>
        <v>5.0000000000000001E-3</v>
      </c>
      <c r="GL40" s="109"/>
      <c r="GM40" s="109"/>
      <c r="GN40" s="109"/>
      <c r="GO40" s="109"/>
      <c r="GP40" s="110"/>
      <c r="GQ40" s="102">
        <v>36</v>
      </c>
      <c r="GR40" s="103"/>
      <c r="GS40" s="103"/>
      <c r="GT40" s="103"/>
      <c r="GU40" s="103"/>
      <c r="GV40" s="104"/>
      <c r="GW40" s="99">
        <f t="shared" si="1"/>
        <v>0.18</v>
      </c>
      <c r="GX40" s="100"/>
      <c r="GY40" s="100"/>
      <c r="GZ40" s="100"/>
      <c r="HA40" s="100"/>
      <c r="HB40" s="101"/>
      <c r="HC40" s="96">
        <f t="shared" si="2"/>
        <v>0.26</v>
      </c>
      <c r="HD40" s="97"/>
      <c r="HE40" s="97"/>
      <c r="HF40" s="97"/>
      <c r="HG40" s="97"/>
      <c r="HH40" s="98"/>
      <c r="HI40" s="136">
        <v>52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3"/>
        <v>9.36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4"/>
        <v>9.36</v>
      </c>
    </row>
    <row r="41" spans="1:240" s="2" customFormat="1" ht="16.5" customHeight="1" x14ac:dyDescent="0.25">
      <c r="A41" s="127" t="s">
        <v>80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>
        <v>0.05</v>
      </c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0"/>
        <v>0.05</v>
      </c>
      <c r="GL41" s="109"/>
      <c r="GM41" s="109"/>
      <c r="GN41" s="109"/>
      <c r="GO41" s="109"/>
      <c r="GP41" s="110"/>
      <c r="GQ41" s="102">
        <v>580</v>
      </c>
      <c r="GR41" s="103"/>
      <c r="GS41" s="103"/>
      <c r="GT41" s="103"/>
      <c r="GU41" s="103"/>
      <c r="GV41" s="104"/>
      <c r="GW41" s="99">
        <f t="shared" si="1"/>
        <v>29</v>
      </c>
      <c r="GX41" s="100"/>
      <c r="GY41" s="100"/>
      <c r="GZ41" s="100"/>
      <c r="HA41" s="100"/>
      <c r="HB41" s="101"/>
      <c r="HC41" s="96">
        <f t="shared" si="2"/>
        <v>2.6</v>
      </c>
      <c r="HD41" s="97"/>
      <c r="HE41" s="97"/>
      <c r="HF41" s="97"/>
      <c r="HG41" s="97"/>
      <c r="HH41" s="98"/>
      <c r="HI41" s="136">
        <v>52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3"/>
        <v>1508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4"/>
        <v>1508</v>
      </c>
    </row>
    <row r="42" spans="1:240" s="2" customFormat="1" ht="16.5" customHeight="1" x14ac:dyDescent="0.25">
      <c r="A42" s="127" t="s">
        <v>81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>
        <v>8.0000000000000002E-3</v>
      </c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0"/>
        <v>8.0000000000000002E-3</v>
      </c>
      <c r="GL42" s="109"/>
      <c r="GM42" s="109"/>
      <c r="GN42" s="109"/>
      <c r="GO42" s="109"/>
      <c r="GP42" s="110"/>
      <c r="GQ42" s="102">
        <v>65</v>
      </c>
      <c r="GR42" s="103"/>
      <c r="GS42" s="103"/>
      <c r="GT42" s="103"/>
      <c r="GU42" s="103"/>
      <c r="GV42" s="104"/>
      <c r="GW42" s="99">
        <f t="shared" si="1"/>
        <v>0.52</v>
      </c>
      <c r="GX42" s="100"/>
      <c r="GY42" s="100"/>
      <c r="GZ42" s="100"/>
      <c r="HA42" s="100"/>
      <c r="HB42" s="101"/>
      <c r="HC42" s="96">
        <f t="shared" si="2"/>
        <v>0.41600000000000004</v>
      </c>
      <c r="HD42" s="97"/>
      <c r="HE42" s="97"/>
      <c r="HF42" s="97"/>
      <c r="HG42" s="97"/>
      <c r="HH42" s="98"/>
      <c r="HI42" s="136">
        <v>52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3"/>
        <v>27.040000000000003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4"/>
        <v>27.040000000000003</v>
      </c>
    </row>
    <row r="43" spans="1:240" s="2" customFormat="1" ht="16.5" customHeight="1" x14ac:dyDescent="0.25">
      <c r="A43" s="127" t="s">
        <v>82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>
        <v>4.0000000000000001E-3</v>
      </c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>
        <v>8.0000000000000002E-3</v>
      </c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>
        <v>8.0000000000000002E-3</v>
      </c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>
        <v>8.0000000000000002E-3</v>
      </c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0"/>
        <v>2.8000000000000001E-2</v>
      </c>
      <c r="GL43" s="109"/>
      <c r="GM43" s="109"/>
      <c r="GN43" s="109"/>
      <c r="GO43" s="109"/>
      <c r="GP43" s="110"/>
      <c r="GQ43" s="102">
        <v>87</v>
      </c>
      <c r="GR43" s="103"/>
      <c r="GS43" s="103"/>
      <c r="GT43" s="103"/>
      <c r="GU43" s="103"/>
      <c r="GV43" s="104"/>
      <c r="GW43" s="99">
        <f t="shared" si="1"/>
        <v>2.4359999999999999</v>
      </c>
      <c r="GX43" s="100"/>
      <c r="GY43" s="100"/>
      <c r="GZ43" s="100"/>
      <c r="HA43" s="100"/>
      <c r="HB43" s="101"/>
      <c r="HC43" s="96">
        <f t="shared" si="2"/>
        <v>1.456</v>
      </c>
      <c r="HD43" s="97"/>
      <c r="HE43" s="97"/>
      <c r="HF43" s="97"/>
      <c r="HG43" s="97"/>
      <c r="HH43" s="98"/>
      <c r="HI43" s="136">
        <v>52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3"/>
        <v>126.672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4"/>
        <v>126.672</v>
      </c>
    </row>
    <row r="44" spans="1:240" s="2" customFormat="1" ht="16.5" customHeight="1" x14ac:dyDescent="0.25">
      <c r="A44" s="127" t="s">
        <v>83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>
        <v>3.5000000000000003E-2</v>
      </c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0"/>
        <v>3.5000000000000003E-2</v>
      </c>
      <c r="GL44" s="109"/>
      <c r="GM44" s="109"/>
      <c r="GN44" s="109"/>
      <c r="GO44" s="109"/>
      <c r="GP44" s="110"/>
      <c r="GQ44" s="102">
        <v>35</v>
      </c>
      <c r="GR44" s="103"/>
      <c r="GS44" s="103"/>
      <c r="GT44" s="103"/>
      <c r="GU44" s="103"/>
      <c r="GV44" s="104"/>
      <c r="GW44" s="99">
        <f t="shared" si="1"/>
        <v>1.2250000000000001</v>
      </c>
      <c r="GX44" s="100"/>
      <c r="GY44" s="100"/>
      <c r="GZ44" s="100"/>
      <c r="HA44" s="100"/>
      <c r="HB44" s="101"/>
      <c r="HC44" s="96">
        <f t="shared" si="2"/>
        <v>1.8200000000000003</v>
      </c>
      <c r="HD44" s="97"/>
      <c r="HE44" s="97"/>
      <c r="HF44" s="97"/>
      <c r="HG44" s="97"/>
      <c r="HH44" s="98"/>
      <c r="HI44" s="136">
        <v>52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3"/>
        <v>63.70000000000001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4"/>
        <v>63.70000000000001</v>
      </c>
    </row>
    <row r="45" spans="1:240" s="2" customFormat="1" ht="16.5" customHeight="1" x14ac:dyDescent="0.25">
      <c r="A45" s="127" t="s">
        <v>84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>
        <v>1.4999999999999999E-2</v>
      </c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0"/>
        <v>1.4999999999999999E-2</v>
      </c>
      <c r="GL45" s="109"/>
      <c r="GM45" s="109"/>
      <c r="GN45" s="109"/>
      <c r="GO45" s="109"/>
      <c r="GP45" s="110"/>
      <c r="GQ45" s="102">
        <v>128</v>
      </c>
      <c r="GR45" s="103"/>
      <c r="GS45" s="103"/>
      <c r="GT45" s="103"/>
      <c r="GU45" s="103"/>
      <c r="GV45" s="104"/>
      <c r="GW45" s="99">
        <f t="shared" si="1"/>
        <v>1.92</v>
      </c>
      <c r="GX45" s="100"/>
      <c r="GY45" s="100"/>
      <c r="GZ45" s="100"/>
      <c r="HA45" s="100"/>
      <c r="HB45" s="101"/>
      <c r="HC45" s="96">
        <f t="shared" si="2"/>
        <v>0.78</v>
      </c>
      <c r="HD45" s="97"/>
      <c r="HE45" s="97"/>
      <c r="HF45" s="97"/>
      <c r="HG45" s="97"/>
      <c r="HH45" s="98"/>
      <c r="HI45" s="136">
        <v>52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3"/>
        <v>99.84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4"/>
        <v>99.84</v>
      </c>
    </row>
    <row r="46" spans="1:240" s="2" customFormat="1" ht="16.5" customHeight="1" x14ac:dyDescent="0.25">
      <c r="A46" s="247" t="s">
        <v>85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0"/>
        <v>0</v>
      </c>
      <c r="GL46" s="109"/>
      <c r="GM46" s="109"/>
      <c r="GN46" s="109"/>
      <c r="GO46" s="109"/>
      <c r="GP46" s="110"/>
      <c r="GQ46" s="102">
        <v>62</v>
      </c>
      <c r="GR46" s="103"/>
      <c r="GS46" s="103"/>
      <c r="GT46" s="103"/>
      <c r="GU46" s="103"/>
      <c r="GV46" s="104"/>
      <c r="GW46" s="99">
        <f t="shared" si="1"/>
        <v>0</v>
      </c>
      <c r="GX46" s="100"/>
      <c r="GY46" s="100"/>
      <c r="GZ46" s="100"/>
      <c r="HA46" s="100"/>
      <c r="HB46" s="101"/>
      <c r="HC46" s="96">
        <f t="shared" si="2"/>
        <v>0</v>
      </c>
      <c r="HD46" s="97"/>
      <c r="HE46" s="97"/>
      <c r="HF46" s="97"/>
      <c r="HG46" s="97"/>
      <c r="HH46" s="98"/>
      <c r="HI46" s="136">
        <v>52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3"/>
        <v>0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4"/>
        <v>0</v>
      </c>
    </row>
    <row r="47" spans="1:240" s="2" customFormat="1" ht="16.5" customHeight="1" x14ac:dyDescent="0.25">
      <c r="A47" s="127" t="s">
        <v>86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>
        <v>5.0000000000000001E-3</v>
      </c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0"/>
        <v>5.0000000000000001E-3</v>
      </c>
      <c r="GL47" s="109"/>
      <c r="GM47" s="109"/>
      <c r="GN47" s="109"/>
      <c r="GO47" s="109"/>
      <c r="GP47" s="110"/>
      <c r="GQ47" s="102">
        <v>21</v>
      </c>
      <c r="GR47" s="103"/>
      <c r="GS47" s="103"/>
      <c r="GT47" s="103"/>
      <c r="GU47" s="103"/>
      <c r="GV47" s="104"/>
      <c r="GW47" s="99">
        <f t="shared" si="1"/>
        <v>0.105</v>
      </c>
      <c r="GX47" s="100"/>
      <c r="GY47" s="100"/>
      <c r="GZ47" s="100"/>
      <c r="HA47" s="100"/>
      <c r="HB47" s="101"/>
      <c r="HC47" s="96">
        <f t="shared" si="2"/>
        <v>0.26</v>
      </c>
      <c r="HD47" s="97"/>
      <c r="HE47" s="97"/>
      <c r="HF47" s="97"/>
      <c r="HG47" s="97"/>
      <c r="HH47" s="98"/>
      <c r="HI47" s="136">
        <v>52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3"/>
        <v>5.46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4"/>
        <v>5.46</v>
      </c>
    </row>
    <row r="48" spans="1:240" s="2" customFormat="1" ht="16.5" customHeight="1" x14ac:dyDescent="0.25">
      <c r="A48" s="127" t="s">
        <v>87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0"/>
        <v>0</v>
      </c>
      <c r="GL48" s="109"/>
      <c r="GM48" s="109"/>
      <c r="GN48" s="109"/>
      <c r="GO48" s="109"/>
      <c r="GP48" s="110"/>
      <c r="GQ48" s="102">
        <v>145</v>
      </c>
      <c r="GR48" s="103"/>
      <c r="GS48" s="103"/>
      <c r="GT48" s="103"/>
      <c r="GU48" s="103"/>
      <c r="GV48" s="104"/>
      <c r="GW48" s="99">
        <f t="shared" si="1"/>
        <v>0</v>
      </c>
      <c r="GX48" s="100"/>
      <c r="GY48" s="100"/>
      <c r="GZ48" s="100"/>
      <c r="HA48" s="100"/>
      <c r="HB48" s="101"/>
      <c r="HC48" s="96">
        <f t="shared" si="2"/>
        <v>0</v>
      </c>
      <c r="HD48" s="97"/>
      <c r="HE48" s="97"/>
      <c r="HF48" s="97"/>
      <c r="HG48" s="97"/>
      <c r="HH48" s="98"/>
      <c r="HI48" s="136">
        <v>52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3"/>
        <v>0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4"/>
        <v>0</v>
      </c>
    </row>
    <row r="49" spans="1:240" s="2" customFormat="1" ht="16.5" customHeight="1" x14ac:dyDescent="0.25">
      <c r="A49" s="127" t="s">
        <v>88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>
        <v>2E-3</v>
      </c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>
        <v>2E-3</v>
      </c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>
        <v>5.0000000000000001E-3</v>
      </c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0"/>
        <v>9.0000000000000011E-3</v>
      </c>
      <c r="GL49" s="109"/>
      <c r="GM49" s="109"/>
      <c r="GN49" s="109"/>
      <c r="GO49" s="109"/>
      <c r="GP49" s="110"/>
      <c r="GQ49" s="102">
        <v>128</v>
      </c>
      <c r="GR49" s="103"/>
      <c r="GS49" s="103"/>
      <c r="GT49" s="103"/>
      <c r="GU49" s="103"/>
      <c r="GV49" s="104"/>
      <c r="GW49" s="99">
        <f t="shared" si="1"/>
        <v>1.1520000000000001</v>
      </c>
      <c r="GX49" s="100"/>
      <c r="GY49" s="100"/>
      <c r="GZ49" s="100"/>
      <c r="HA49" s="100"/>
      <c r="HB49" s="101"/>
      <c r="HC49" s="96">
        <f t="shared" si="2"/>
        <v>0.46800000000000008</v>
      </c>
      <c r="HD49" s="97"/>
      <c r="HE49" s="97"/>
      <c r="HF49" s="97"/>
      <c r="HG49" s="97"/>
      <c r="HH49" s="98"/>
      <c r="HI49" s="136">
        <v>52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3"/>
        <v>59.904000000000011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4"/>
        <v>59.904000000000011</v>
      </c>
    </row>
    <row r="50" spans="1:240" s="2" customFormat="1" ht="16.5" customHeight="1" x14ac:dyDescent="0.25">
      <c r="A50" s="127" t="s">
        <v>89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0"/>
        <v>0</v>
      </c>
      <c r="GL50" s="109"/>
      <c r="GM50" s="109"/>
      <c r="GN50" s="109"/>
      <c r="GO50" s="109"/>
      <c r="GP50" s="110"/>
      <c r="GQ50" s="102">
        <v>140</v>
      </c>
      <c r="GR50" s="103"/>
      <c r="GS50" s="103"/>
      <c r="GT50" s="103"/>
      <c r="GU50" s="103"/>
      <c r="GV50" s="104"/>
      <c r="GW50" s="99">
        <f t="shared" si="1"/>
        <v>0</v>
      </c>
      <c r="GX50" s="100"/>
      <c r="GY50" s="100"/>
      <c r="GZ50" s="100"/>
      <c r="HA50" s="100"/>
      <c r="HB50" s="101"/>
      <c r="HC50" s="96">
        <f t="shared" si="2"/>
        <v>0</v>
      </c>
      <c r="HD50" s="97"/>
      <c r="HE50" s="97"/>
      <c r="HF50" s="97"/>
      <c r="HG50" s="97"/>
      <c r="HH50" s="98"/>
      <c r="HI50" s="136">
        <v>52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3"/>
        <v>0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4"/>
        <v>0</v>
      </c>
    </row>
    <row r="51" spans="1:240" s="2" customFormat="1" ht="16.5" customHeight="1" x14ac:dyDescent="0.25">
      <c r="A51" s="127" t="s">
        <v>90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>
        <v>0.04</v>
      </c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>
        <v>1.4999999999999999E-2</v>
      </c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>
        <v>0.05</v>
      </c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>
        <v>0.05</v>
      </c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0"/>
        <v>0.15500000000000003</v>
      </c>
      <c r="GL51" s="109"/>
      <c r="GM51" s="109"/>
      <c r="GN51" s="109"/>
      <c r="GO51" s="109"/>
      <c r="GP51" s="110"/>
      <c r="GQ51" s="102">
        <v>58</v>
      </c>
      <c r="GR51" s="103"/>
      <c r="GS51" s="103"/>
      <c r="GT51" s="103"/>
      <c r="GU51" s="103"/>
      <c r="GV51" s="104"/>
      <c r="GW51" s="99">
        <f t="shared" si="1"/>
        <v>8.990000000000002</v>
      </c>
      <c r="GX51" s="100"/>
      <c r="GY51" s="100"/>
      <c r="GZ51" s="100"/>
      <c r="HA51" s="100"/>
      <c r="HB51" s="101"/>
      <c r="HC51" s="96">
        <f t="shared" si="2"/>
        <v>8.0600000000000023</v>
      </c>
      <c r="HD51" s="97"/>
      <c r="HE51" s="97"/>
      <c r="HF51" s="97"/>
      <c r="HG51" s="97"/>
      <c r="HH51" s="98"/>
      <c r="HI51" s="136">
        <v>52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3"/>
        <v>467.48000000000013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4"/>
        <v>467.48000000000013</v>
      </c>
    </row>
    <row r="52" spans="1:240" s="2" customFormat="1" ht="16.5" customHeight="1" x14ac:dyDescent="0.25">
      <c r="A52" s="127" t="s">
        <v>91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>
        <v>2.9999999999999997E-4</v>
      </c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>
        <v>2E-3</v>
      </c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0"/>
        <v>2.3E-3</v>
      </c>
      <c r="GL52" s="109"/>
      <c r="GM52" s="109"/>
      <c r="GN52" s="109"/>
      <c r="GO52" s="109"/>
      <c r="GP52" s="110"/>
      <c r="GQ52" s="102">
        <v>292</v>
      </c>
      <c r="GR52" s="103"/>
      <c r="GS52" s="103"/>
      <c r="GT52" s="103"/>
      <c r="GU52" s="103"/>
      <c r="GV52" s="104"/>
      <c r="GW52" s="99">
        <f t="shared" si="1"/>
        <v>0.67159999999999997</v>
      </c>
      <c r="GX52" s="100"/>
      <c r="GY52" s="100"/>
      <c r="GZ52" s="100"/>
      <c r="HA52" s="100"/>
      <c r="HB52" s="101"/>
      <c r="HC52" s="96">
        <f t="shared" si="2"/>
        <v>0.1196</v>
      </c>
      <c r="HD52" s="97"/>
      <c r="HE52" s="97"/>
      <c r="HF52" s="97"/>
      <c r="HG52" s="97"/>
      <c r="HH52" s="98"/>
      <c r="HI52" s="136">
        <v>52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3"/>
        <v>34.923200000000001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4"/>
        <v>34.923200000000001</v>
      </c>
    </row>
    <row r="53" spans="1:240" s="2" customFormat="1" ht="16.5" customHeight="1" x14ac:dyDescent="0.25">
      <c r="A53" s="127" t="s">
        <v>92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>
        <v>5.0000000000000001E-4</v>
      </c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>
        <v>5.0000000000000001E-4</v>
      </c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0"/>
        <v>1E-3</v>
      </c>
      <c r="GL53" s="109"/>
      <c r="GM53" s="109"/>
      <c r="GN53" s="109"/>
      <c r="GO53" s="109"/>
      <c r="GP53" s="110"/>
      <c r="GQ53" s="102">
        <v>560</v>
      </c>
      <c r="GR53" s="103"/>
      <c r="GS53" s="103"/>
      <c r="GT53" s="103"/>
      <c r="GU53" s="103"/>
      <c r="GV53" s="104"/>
      <c r="GW53" s="99">
        <f t="shared" si="1"/>
        <v>0.56000000000000005</v>
      </c>
      <c r="GX53" s="100"/>
      <c r="GY53" s="100"/>
      <c r="GZ53" s="100"/>
      <c r="HA53" s="100"/>
      <c r="HB53" s="101"/>
      <c r="HC53" s="96">
        <f t="shared" si="2"/>
        <v>5.2000000000000005E-2</v>
      </c>
      <c r="HD53" s="97"/>
      <c r="HE53" s="97"/>
      <c r="HF53" s="97"/>
      <c r="HG53" s="97"/>
      <c r="HH53" s="98"/>
      <c r="HI53" s="136">
        <v>52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3"/>
        <v>29.12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4"/>
        <v>29.12</v>
      </c>
    </row>
    <row r="54" spans="1:240" s="2" customFormat="1" ht="16.5" customHeight="1" x14ac:dyDescent="0.25">
      <c r="A54" s="127" t="s">
        <v>93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0"/>
        <v>0</v>
      </c>
      <c r="GL54" s="109"/>
      <c r="GM54" s="109"/>
      <c r="GN54" s="109"/>
      <c r="GO54" s="109"/>
      <c r="GP54" s="110"/>
      <c r="GQ54" s="102">
        <v>60</v>
      </c>
      <c r="GR54" s="103"/>
      <c r="GS54" s="103"/>
      <c r="GT54" s="103"/>
      <c r="GU54" s="103"/>
      <c r="GV54" s="104"/>
      <c r="GW54" s="99">
        <f t="shared" si="1"/>
        <v>0</v>
      </c>
      <c r="GX54" s="100"/>
      <c r="GY54" s="100"/>
      <c r="GZ54" s="100"/>
      <c r="HA54" s="100"/>
      <c r="HB54" s="101"/>
      <c r="HC54" s="96">
        <f t="shared" si="2"/>
        <v>0</v>
      </c>
      <c r="HD54" s="97"/>
      <c r="HE54" s="97"/>
      <c r="HF54" s="97"/>
      <c r="HG54" s="97"/>
      <c r="HH54" s="98"/>
      <c r="HI54" s="136">
        <v>52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3"/>
        <v>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4"/>
        <v>0</v>
      </c>
    </row>
    <row r="55" spans="1:240" s="2" customFormat="1" ht="16.5" customHeight="1" x14ac:dyDescent="0.25">
      <c r="A55" s="127" t="s">
        <v>94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>
        <v>3.0000000000000001E-3</v>
      </c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>
        <v>0.05</v>
      </c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si="0"/>
        <v>5.3000000000000005E-2</v>
      </c>
      <c r="GL55" s="109"/>
      <c r="GM55" s="109"/>
      <c r="GN55" s="109"/>
      <c r="GO55" s="109"/>
      <c r="GP55" s="110"/>
      <c r="GQ55" s="102">
        <v>11.4</v>
      </c>
      <c r="GR55" s="103"/>
      <c r="GS55" s="103"/>
      <c r="GT55" s="103"/>
      <c r="GU55" s="103"/>
      <c r="GV55" s="104"/>
      <c r="GW55" s="99">
        <f t="shared" si="1"/>
        <v>0.60420000000000007</v>
      </c>
      <c r="GX55" s="100"/>
      <c r="GY55" s="100"/>
      <c r="GZ55" s="100"/>
      <c r="HA55" s="100"/>
      <c r="HB55" s="101"/>
      <c r="HC55" s="237">
        <f>GK55*HI55/0.05</f>
        <v>55.120000000000005</v>
      </c>
      <c r="HD55" s="238"/>
      <c r="HE55" s="238"/>
      <c r="HF55" s="238"/>
      <c r="HG55" s="238"/>
      <c r="HH55" s="239"/>
      <c r="HI55" s="136">
        <v>52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3"/>
        <v>628.36800000000005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4"/>
        <v>628.36800000000005</v>
      </c>
    </row>
    <row r="56" spans="1:240" s="2" customFormat="1" ht="16.5" customHeight="1" x14ac:dyDescent="0.25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9"/>
      <c r="X56" s="130"/>
      <c r="Y56" s="131"/>
      <c r="Z56" s="131"/>
      <c r="AA56" s="131"/>
      <c r="AB56" s="131"/>
      <c r="AC56" s="132"/>
      <c r="AD56" s="105"/>
      <c r="AE56" s="106"/>
      <c r="AF56" s="106"/>
      <c r="AG56" s="106"/>
      <c r="AH56" s="106"/>
      <c r="AI56" s="106"/>
      <c r="AJ56" s="107"/>
      <c r="AK56" s="105"/>
      <c r="AL56" s="106"/>
      <c r="AM56" s="106"/>
      <c r="AN56" s="106"/>
      <c r="AO56" s="106"/>
      <c r="AP56" s="107"/>
      <c r="AQ56" s="105"/>
      <c r="AR56" s="106"/>
      <c r="AS56" s="106"/>
      <c r="AT56" s="106"/>
      <c r="AU56" s="106"/>
      <c r="AV56" s="107"/>
      <c r="AW56" s="105"/>
      <c r="AX56" s="106"/>
      <c r="AY56" s="106"/>
      <c r="AZ56" s="106"/>
      <c r="BA56" s="106"/>
      <c r="BB56" s="107"/>
      <c r="BC56" s="105"/>
      <c r="BD56" s="106"/>
      <c r="BE56" s="106"/>
      <c r="BF56" s="106"/>
      <c r="BG56" s="106"/>
      <c r="BH56" s="107"/>
      <c r="BI56" s="105"/>
      <c r="BJ56" s="106"/>
      <c r="BK56" s="106"/>
      <c r="BL56" s="106"/>
      <c r="BM56" s="106"/>
      <c r="BN56" s="107"/>
      <c r="BO56" s="105"/>
      <c r="BP56" s="106"/>
      <c r="BQ56" s="106"/>
      <c r="BR56" s="106"/>
      <c r="BS56" s="106"/>
      <c r="BT56" s="107"/>
      <c r="BU56" s="105"/>
      <c r="BV56" s="106"/>
      <c r="BW56" s="106"/>
      <c r="BX56" s="106"/>
      <c r="BY56" s="106"/>
      <c r="BZ56" s="107"/>
      <c r="CA56" s="105"/>
      <c r="CB56" s="106"/>
      <c r="CC56" s="106"/>
      <c r="CD56" s="106"/>
      <c r="CE56" s="106"/>
      <c r="CF56" s="107"/>
      <c r="CG56" s="105"/>
      <c r="CH56" s="106"/>
      <c r="CI56" s="106"/>
      <c r="CJ56" s="106"/>
      <c r="CK56" s="106"/>
      <c r="CL56" s="107"/>
      <c r="CM56" s="105"/>
      <c r="CN56" s="106"/>
      <c r="CO56" s="106"/>
      <c r="CP56" s="106"/>
      <c r="CQ56" s="106"/>
      <c r="CR56" s="107"/>
      <c r="CS56" s="105"/>
      <c r="CT56" s="106"/>
      <c r="CU56" s="106"/>
      <c r="CV56" s="106"/>
      <c r="CW56" s="106"/>
      <c r="CX56" s="107"/>
      <c r="CY56" s="105"/>
      <c r="CZ56" s="106"/>
      <c r="DA56" s="106"/>
      <c r="DB56" s="106"/>
      <c r="DC56" s="106"/>
      <c r="DD56" s="107"/>
      <c r="DE56" s="105"/>
      <c r="DF56" s="106"/>
      <c r="DG56" s="106"/>
      <c r="DH56" s="106"/>
      <c r="DI56" s="106"/>
      <c r="DJ56" s="107"/>
      <c r="DK56" s="105"/>
      <c r="DL56" s="106"/>
      <c r="DM56" s="106"/>
      <c r="DN56" s="106"/>
      <c r="DO56" s="106"/>
      <c r="DP56" s="107"/>
      <c r="DQ56" s="105"/>
      <c r="DR56" s="106"/>
      <c r="DS56" s="106"/>
      <c r="DT56" s="106"/>
      <c r="DU56" s="106"/>
      <c r="DV56" s="107"/>
      <c r="DW56" s="105"/>
      <c r="DX56" s="106"/>
      <c r="DY56" s="106"/>
      <c r="DZ56" s="106"/>
      <c r="EA56" s="106"/>
      <c r="EB56" s="107"/>
      <c r="EC56" s="105"/>
      <c r="ED56" s="106"/>
      <c r="EE56" s="106"/>
      <c r="EF56" s="106"/>
      <c r="EG56" s="106"/>
      <c r="EH56" s="107"/>
      <c r="EI56" s="105"/>
      <c r="EJ56" s="106"/>
      <c r="EK56" s="106"/>
      <c r="EL56" s="106"/>
      <c r="EM56" s="106"/>
      <c r="EN56" s="107"/>
      <c r="EO56" s="105"/>
      <c r="EP56" s="106"/>
      <c r="EQ56" s="106"/>
      <c r="ER56" s="106"/>
      <c r="ES56" s="106"/>
      <c r="ET56" s="107"/>
      <c r="EU56" s="105"/>
      <c r="EV56" s="106"/>
      <c r="EW56" s="106"/>
      <c r="EX56" s="106"/>
      <c r="EY56" s="106"/>
      <c r="EZ56" s="107"/>
      <c r="FA56" s="105"/>
      <c r="FB56" s="106"/>
      <c r="FC56" s="106"/>
      <c r="FD56" s="106"/>
      <c r="FE56" s="106"/>
      <c r="FF56" s="107"/>
      <c r="FG56" s="105"/>
      <c r="FH56" s="106"/>
      <c r="FI56" s="106"/>
      <c r="FJ56" s="106"/>
      <c r="FK56" s="106"/>
      <c r="FL56" s="107"/>
      <c r="FM56" s="105"/>
      <c r="FN56" s="106"/>
      <c r="FO56" s="106"/>
      <c r="FP56" s="106"/>
      <c r="FQ56" s="106"/>
      <c r="FR56" s="107"/>
      <c r="FS56" s="105"/>
      <c r="FT56" s="106"/>
      <c r="FU56" s="106"/>
      <c r="FV56" s="106"/>
      <c r="FW56" s="106"/>
      <c r="FX56" s="107"/>
      <c r="FY56" s="105"/>
      <c r="FZ56" s="106"/>
      <c r="GA56" s="106"/>
      <c r="GB56" s="106"/>
      <c r="GC56" s="106"/>
      <c r="GD56" s="107"/>
      <c r="GE56" s="105"/>
      <c r="GF56" s="106"/>
      <c r="GG56" s="106"/>
      <c r="GH56" s="106"/>
      <c r="GI56" s="106"/>
      <c r="GJ56" s="107"/>
      <c r="GK56" s="108">
        <f>BO44</f>
        <v>0</v>
      </c>
      <c r="GL56" s="109"/>
      <c r="GM56" s="109"/>
      <c r="GN56" s="109"/>
      <c r="GO56" s="109"/>
      <c r="GP56" s="110"/>
      <c r="GQ56" s="102"/>
      <c r="GR56" s="103"/>
      <c r="GS56" s="103"/>
      <c r="GT56" s="103"/>
      <c r="GU56" s="103"/>
      <c r="GV56" s="104"/>
      <c r="GW56" s="99">
        <f t="shared" si="1"/>
        <v>0</v>
      </c>
      <c r="GX56" s="100"/>
      <c r="GY56" s="100"/>
      <c r="GZ56" s="100"/>
      <c r="HA56" s="100"/>
      <c r="HB56" s="101"/>
      <c r="HC56" s="96">
        <f t="shared" si="2"/>
        <v>0</v>
      </c>
      <c r="HD56" s="97"/>
      <c r="HE56" s="97"/>
      <c r="HF56" s="97"/>
      <c r="HG56" s="97"/>
      <c r="HH56" s="98"/>
      <c r="HI56" s="136">
        <v>52</v>
      </c>
      <c r="HJ56" s="137"/>
      <c r="HK56" s="137"/>
      <c r="HL56" s="137"/>
      <c r="HM56" s="137"/>
      <c r="HN56" s="138"/>
      <c r="HO56" s="114"/>
      <c r="HP56" s="115"/>
      <c r="HQ56" s="115"/>
      <c r="HR56" s="115"/>
      <c r="HS56" s="115"/>
      <c r="HT56" s="116"/>
      <c r="HU56" s="133">
        <f t="shared" si="3"/>
        <v>0</v>
      </c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  <c r="IF56" s="2">
        <f t="shared" si="4"/>
        <v>0</v>
      </c>
    </row>
    <row r="57" spans="1:240" s="2" customFormat="1" ht="10.199999999999999" x14ac:dyDescent="0.2">
      <c r="HN57" s="2">
        <v>108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HU58" s="13">
        <f>SUM(HU28:HU57)</f>
        <v>4741.9632000000011</v>
      </c>
      <c r="HW58" s="27"/>
      <c r="HX58" s="27"/>
      <c r="HY58" s="27"/>
      <c r="HZ58" s="27"/>
      <c r="IA58" s="27"/>
      <c r="IB58" s="27"/>
      <c r="IC58" s="27"/>
      <c r="ID58" s="27"/>
      <c r="IE58" s="27"/>
      <c r="IF58" s="27"/>
    </row>
    <row r="59" spans="1:240" s="2" customFormat="1" ht="10.199999999999999" x14ac:dyDescent="0.2">
      <c r="A59" s="2" t="s">
        <v>95</v>
      </c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/>
      <c r="Z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9"/>
      <c r="AY59" s="14"/>
      <c r="CG59" s="2" t="s">
        <v>96</v>
      </c>
      <c r="CR59" s="17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G59" s="17" t="s">
        <v>105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4"/>
      <c r="EG59" s="14"/>
      <c r="EH59" s="14"/>
      <c r="EU59" s="2" t="s">
        <v>97</v>
      </c>
      <c r="FK59" s="17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9"/>
      <c r="GO59" s="17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9"/>
      <c r="HG59" s="17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9"/>
    </row>
    <row r="60" spans="1:240" s="2" customFormat="1" ht="10.199999999999999" x14ac:dyDescent="0.2">
      <c r="K60" s="20" t="s">
        <v>4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7"/>
      <c r="Y60" s="7"/>
      <c r="Z60" s="20" t="s">
        <v>5</v>
      </c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2"/>
      <c r="AY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  <c r="EU60" s="2" t="s">
        <v>98</v>
      </c>
      <c r="FK60" s="246" t="s">
        <v>99</v>
      </c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16"/>
      <c r="GK60" s="16"/>
      <c r="GO60" s="20" t="s">
        <v>4</v>
      </c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2"/>
      <c r="HG60" s="20" t="s">
        <v>5</v>
      </c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17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9"/>
      <c r="AG62" s="17" t="s">
        <v>101</v>
      </c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9"/>
      <c r="BF62" s="14"/>
      <c r="CG62" s="2" t="s">
        <v>102</v>
      </c>
      <c r="CR62" s="17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9"/>
      <c r="DG62" s="17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9"/>
      <c r="EF62" s="14"/>
      <c r="EG62" s="14"/>
      <c r="EH62" s="14"/>
    </row>
    <row r="63" spans="1:240" s="2" customFormat="1" ht="10.199999999999999" x14ac:dyDescent="0.2">
      <c r="R63" s="20" t="s">
        <v>4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2"/>
      <c r="AE63" s="7"/>
      <c r="AF63" s="7"/>
      <c r="AG63" s="20" t="s">
        <v>5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2"/>
      <c r="BF63" s="15"/>
      <c r="CR63" s="20" t="s">
        <v>4</v>
      </c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2"/>
      <c r="DE63" s="7"/>
      <c r="DF63" s="7"/>
      <c r="DG63" s="20" t="s">
        <v>5</v>
      </c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2"/>
      <c r="EF63" s="15"/>
      <c r="EG63" s="15"/>
      <c r="EH63" s="15"/>
    </row>
  </sheetData>
  <mergeCells count="1296"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2024-11-02T06:08:01Z</dcterms:modified>
</cp:coreProperties>
</file>